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s\Desktop\coong ty Thanh dat\"/>
    </mc:Choice>
  </mc:AlternateContent>
  <bookViews>
    <workbookView xWindow="0" yWindow="0" windowWidth="15330" windowHeight="4635"/>
  </bookViews>
  <sheets>
    <sheet name="so hang hoa dun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</externalReferences>
  <definedNames>
    <definedName name="\0">'[1]PNT-QUOT-#3'!#REF!</definedName>
    <definedName name="\a">'[2]FA-LISTING'!#REF!</definedName>
    <definedName name="\d">'[3]??-BLDG'!#REF!</definedName>
    <definedName name="\e">'[3]??-BLDG'!#REF!</definedName>
    <definedName name="\f">'[3]??-BLDG'!#REF!</definedName>
    <definedName name="\g">'[3]??-BLDG'!#REF!</definedName>
    <definedName name="\h">'[3]??-BLDG'!#REF!</definedName>
    <definedName name="\i">'[3]??-BLDG'!#REF!</definedName>
    <definedName name="\j">'[3]??-BLDG'!#REF!</definedName>
    <definedName name="\k">'[3]??-BLDG'!#REF!</definedName>
    <definedName name="\l">'[3]??-BLDG'!#REF!</definedName>
    <definedName name="\m">'[3]??-BLDG'!#REF!</definedName>
    <definedName name="\n">'[3]??-BLDG'!#REF!</definedName>
    <definedName name="\o">'[3]??-BLDG'!#REF!</definedName>
    <definedName name="\p">'[2]FA-LISTING'!#REF!</definedName>
    <definedName name="\z">'[1]COAT&amp;WRAP-QIOT-#3'!#REF!</definedName>
    <definedName name="_1">#REF!</definedName>
    <definedName name="_1000A01">#N/A</definedName>
    <definedName name="_1Lôùp2D114_1Lôùp4D114_1Lôùp2D60">[4]MatCat!$C$91:$W$91</definedName>
    <definedName name="_1Lôùp2D114_1Lôùp4D114_1Lôùp6D60">[4]MatCat!$C$93:$W$93</definedName>
    <definedName name="_1Lôùp2D114_2Lôùp4D114_1Lôùp3D60">[4]MatCat!$C$94:$W$94</definedName>
    <definedName name="_1Lôùp2D114_2Lôùp4D114_1Lôùp4D60">[4]MatCat!$C$95:$W$95</definedName>
    <definedName name="_1Lôùp2D114_3Lôùp_4D114_4D60">[4]MatCat!$C$32:$W$32</definedName>
    <definedName name="_1Lôùp2D114_3Lôùp_4D114_5D60">[4]MatCat!$C$33:$W$33</definedName>
    <definedName name="_1Lôùp2D114_3Lôùp_4D114_6D60">[4]MatCat!$C$34:$W$34</definedName>
    <definedName name="_1Lôùp4_1Lôùp2">[4]MatCat!$C$96:$W$96</definedName>
    <definedName name="_1Lôùp4D114_1Lôùp2D114_1Lôùp2D60">[4]MatCat!$C$88:$W$88</definedName>
    <definedName name="_1Lôùp4D114_1Lôùp2D114_1Lôùp3D60">[4]MatCat!$C$89:$W$89</definedName>
    <definedName name="_1Lôùp4D114_1Lôùp2D114_1Lôùp4D60">[4]MatCat!$C$90:$W$90</definedName>
    <definedName name="_1P114">[4]MatCat!$C$4:$W$4</definedName>
    <definedName name="_2">#REF!</definedName>
    <definedName name="_2Lôùp_4D114_1_Lôùp_2D60">[4]MatCat!$C$81:$W$81</definedName>
    <definedName name="_2Lôùp_x_6Coät">[4]MatCat!$C$107:$W$107</definedName>
    <definedName name="_2Lôùp_x3Coät">[4]MatCat!$C$67:$W$67</definedName>
    <definedName name="_2Lôùp2_2Lôùp4">[4]MatCat!$C$109:$W$109</definedName>
    <definedName name="_2Lôùp2D114_1Lôùp2D60">[4]MatCat!$C$40:$W$40</definedName>
    <definedName name="_2Lôùp2D114_1Lôùp3D60">[4]MatCat!$C$41:$W$41</definedName>
    <definedName name="_2Lôùp2D114_1Lôùp4D114_1Lôùp2D60">[4]MatCat!$C$97:$W$97</definedName>
    <definedName name="_2Lôùp2D114_1Lôùp4D114_1Lôùp4D60">[4]MatCat!$C$98:$W$98</definedName>
    <definedName name="_2Lôùp2D114_1Lôùp4D114_2D60">[4]MatCat!$C$55:$W$55</definedName>
    <definedName name="_2Lôùp2D114_1Lôùp4D114_3D60">[4]MatCat!$C$56:$W$56</definedName>
    <definedName name="_2Lôùp2D114_1Lôùp4D114_4D60">[4]MatCat!$C$57:$W$57</definedName>
    <definedName name="_2Lôùp2D114_1Lôùp4D114_5D60">[4]MatCat!$C$58:$W$58</definedName>
    <definedName name="_2Lôùp2D114_1Lôùp4D60">[4]MatCat!$C$42:$W$42</definedName>
    <definedName name="_2Lôùp2D114_1Lôùp4D60_1Lôùp1D60">[4]MatCat!$C$43:$W$43</definedName>
    <definedName name="_2Lôùp2D114_1Lôùp4D60_1Lôùp2D60">[4]MatCat!$C$44:$W$44</definedName>
    <definedName name="_2Lôùp2D114_1Lôùp4D60_1Lôùp3D60">[4]MatCat!$C$45:$W$45</definedName>
    <definedName name="_2Lôùp2D114_2Lôùp4D114_2D60">[4]MatCat!$C$35:$W$35</definedName>
    <definedName name="_2Lôùp2D114_2Lôùp4D114_3D60">[4]MatCat!$C$36:$W$36</definedName>
    <definedName name="_2Lôùp2D114_2Lôùp4D114_4D60">[4]MatCat!$C$37:$W$37</definedName>
    <definedName name="_2Lôùp2D114_2Lôùp4D114_5D60">[4]MatCat!$C$38:$W$38</definedName>
    <definedName name="_2Lôùp2D114_2Lôùp4D114_6D60">[4]MatCat!$C$39:$W$39</definedName>
    <definedName name="_2Lôùp2D114_2Lôùp4D60">[4]MatCat!$C$46:$W$46</definedName>
    <definedName name="_2Lôùp3_1Lôùp4">[4]MatCat!$C$105:$W$105</definedName>
    <definedName name="_2Lôùp4_1Lôùp2">[4]MatCat!$C$83:$W$83</definedName>
    <definedName name="_2Lôùpx5coät">[4]MatCat!$C$104:$W$104</definedName>
    <definedName name="_2P114_1P60">[4]MatCat!$C$8:$W$8</definedName>
    <definedName name="_2P114_2P114_2P60">[4]MatCat!$C$24:$W$24</definedName>
    <definedName name="_2P114_2P114_4P60">[4]MatCat!$C$28:$W$28</definedName>
    <definedName name="_2P114_2P114_5P60">[4]MatCat!$C$29:$W$29</definedName>
    <definedName name="_2P114_2P60">[4]MatCat!$C$9:$W$9</definedName>
    <definedName name="_2P114_3P114_23P60">[4]MatCat!$C$31:$W$31</definedName>
    <definedName name="_2P114_3P114_2P60">[4]MatCat!$C$30:$W$30</definedName>
    <definedName name="_2P114_3P60">[4]MatCat!$C$10:$W$10</definedName>
    <definedName name="_2P114_4P114_2P60">[4]MatCat!$C$19:$W$19</definedName>
    <definedName name="_2P114_4P114_3P60">[4]MatCat!$C$20:$W$20</definedName>
    <definedName name="_2P114_4P114_4P60">[4]MatCat!$C$21:$W$21</definedName>
    <definedName name="_2P114_4P114_5P60">[4]MatCat!$C$22:$W$22</definedName>
    <definedName name="_2P114_4P114_6P60">[4]MatCat!$C$23:$W$23</definedName>
    <definedName name="_2P114_4P60">[4]MatCat!$C$11:$W$11</definedName>
    <definedName name="_3Lôùp2D114_1Lôùp2D60">[4]MatCat!$C$49:$W$49</definedName>
    <definedName name="_3Lôùp2D114_1Lôùp3D60">[4]MatCat!$C$50:$W$50</definedName>
    <definedName name="_3Lôùp2D114_1Lôùp4D114_2D60">[4]MatCat!$C$60:$W$60</definedName>
    <definedName name="_3Lôùp2D114_1Lôùp4D114_3D60">[4]MatCat!$C$61:$W$61</definedName>
    <definedName name="_3Lôùp2D114_1Lôùp4D114_4D60">[4]MatCat!$C$62:$W$62</definedName>
    <definedName name="_3Lôùp2D114_1Lôùp4D114_5D60">[4]MatCat!$C$63:$W$63</definedName>
    <definedName name="_3Lôùp2D114_1Lôùp4D114_6D60">[4]MatCat!$C$64:$W$64</definedName>
    <definedName name="_3Lôùp2D114_1Lôùp4D60">[4]MatCat!$C$48:$W$48</definedName>
    <definedName name="_3Lôùp2D114_1Lôùp4D60_1Lôùp1D60">[4]MatCat!$C$51:$W$51</definedName>
    <definedName name="_3Lôùp2D114_1Lôùp4D60_1Lôùp2D60">[4]MatCat!$C$52:$W$52</definedName>
    <definedName name="_3Lôùp2D114_1Lôùp4D60_1Lôùp3D60">[4]MatCat!$C$53:$W$53</definedName>
    <definedName name="_3Lôùp2D114_2Lôùp4D60">[4]MatCat!$C$54:$W$54</definedName>
    <definedName name="_3Lôùp4_1Lôùp2">[4]MatCat!$C$106:$W$106</definedName>
    <definedName name="_3Lôùp4D114_1Lôùp2D60">[4]MatCat!$C$84:$W$84</definedName>
    <definedName name="_3Lôùpx2coät">[4]MatCat!$C$102:$W$102</definedName>
    <definedName name="_3Lôùpx3coät">[4]MatCat!$C$103:$W$103</definedName>
    <definedName name="_3P114">[4]MatCat!$C$13:$W$13</definedName>
    <definedName name="_4Lôùp_x_4Coät">[4]MatCat!$C$85:$W$85</definedName>
    <definedName name="_4Lôùp_x_6Coät">[4]MatCat!#REF!</definedName>
    <definedName name="_4Lôùp2_1Lôùp4">[4]MatCat!$C$110:$W$110</definedName>
    <definedName name="_4Lôùp2_2Lôùp4">[4]MatCat!$C$112:$W$112</definedName>
    <definedName name="_4Lôùp2D114_1Lôùp2D60">[4]MatCat!$C$71:$W$71</definedName>
    <definedName name="_4Lôùp2D114_1Lôùp3D60">[4]MatCat!$C$72:$W$72</definedName>
    <definedName name="_4Lôùp2D114_1Lôùp4D60">[4]MatCat!$C$73:$W$73</definedName>
    <definedName name="_4Lôùp2D114_1Lôùp4D60_1Lôùp2D60">[4]MatCat!$C$75:$W$75</definedName>
    <definedName name="_4Lôùp2D114_1Lôùp4D60_1Lôùp3D60">[4]MatCat!$C$76:$W$76</definedName>
    <definedName name="_4Lôùp2D114_1Lôùp5D60">[4]MatCat!$C$74:$W$74</definedName>
    <definedName name="_4Lôùp2D114_2Lôùp4D60">[4]MatCat!$C$77:$W$77</definedName>
    <definedName name="_4Lôùp3D114_1Lôùp2D60">[4]MatCat!$C$108:$W$108</definedName>
    <definedName name="_4Lôùp4_1Lôùp2">[4]MatCat!$C$111:$W$111</definedName>
    <definedName name="_4P114">[4]MatCat!$C$18:$W$18</definedName>
    <definedName name="_4P114_2P60">[4]MatCat!$C$15:$W$15</definedName>
    <definedName name="_4P114_3P60">[4]MatCat!$C$16:$W$16</definedName>
    <definedName name="_4P114_4P60">[4]MatCat!$C$17:$W$17</definedName>
    <definedName name="_5Lôùp_x_4Coät">[4]MatCat!$C$114:$W$114</definedName>
    <definedName name="_6Lôùp_x_4Coät">[4]MatCat!$C$86:$W$86</definedName>
    <definedName name="_6Lôùp_x_6Coät">[4]MatCat!$C$87:$W$87</definedName>
    <definedName name="_A65700">'[5]MTO REV.2(ARMOR)'!#REF!</definedName>
    <definedName name="_A65800">'[5]MTO REV.2(ARMOR)'!#REF!</definedName>
    <definedName name="_A66000">'[5]MTO REV.2(ARMOR)'!#REF!</definedName>
    <definedName name="_A67000">'[5]MTO REV.2(ARMOR)'!#REF!</definedName>
    <definedName name="_A68000">'[5]MTO REV.2(ARMOR)'!#REF!</definedName>
    <definedName name="_A70000">'[5]MTO REV.2(ARMOR)'!#REF!</definedName>
    <definedName name="_A75000">'[5]MTO REV.2(ARMOR)'!#REF!</definedName>
    <definedName name="_A85000">'[5]MTO REV.2(ARMOR)'!#REF!</definedName>
    <definedName name="_abb91">[6]chitimc!#REF!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Aug03">'[7]01~31 Aug'!$B$1:$G$38</definedName>
    <definedName name="_bnc2">[8]giavl!#REF!</definedName>
    <definedName name="_boi1">#REF!</definedName>
    <definedName name="_boi2">#REF!</definedName>
    <definedName name="_btm100">#REF!</definedName>
    <definedName name="_btm200">#REF!</definedName>
    <definedName name="_BTM50">#REF!</definedName>
    <definedName name="_Builtin0" hidden="1">#REF!</definedName>
    <definedName name="_chk1">#REF!</definedName>
    <definedName name="_CON1">#REF!</definedName>
    <definedName name="_CON2">#REF!</definedName>
    <definedName name="_Cot">[9]!_Cot</definedName>
    <definedName name="_CPC2">[10]Sheet2!#REF!</definedName>
    <definedName name="_cpd1">#REF!</definedName>
    <definedName name="_cpd2">#REF!</definedName>
    <definedName name="_cs805">#REF!</definedName>
    <definedName name="_CT250">'[11]dongia (2)'!#REF!</definedName>
    <definedName name="_dao1">'[12]CT Thang Mo'!$B$189:$H$189</definedName>
    <definedName name="_dao2">'[12]CT Thang Mo'!$B$161:$H$161</definedName>
    <definedName name="_dap2">'[12]CT Thang Mo'!$B$162:$H$162</definedName>
    <definedName name="_day1">'[13]Chiet tinh dz22'!#REF!</definedName>
    <definedName name="_day2">'[14]Chiet tinh dz35'!$H$3</definedName>
    <definedName name="_DayNeo">[9]!_DayNeo</definedName>
    <definedName name="_dbu1">'[12]CT Thang Mo'!#REF!</definedName>
    <definedName name="_dbu2">'[12]CT Thang Mo'!$B$93:$F$93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t100">'[11]dongia (2)'!#REF!</definedName>
    <definedName name="_Fill" hidden="1">#REF!</definedName>
    <definedName name="_xlnm._FilterDatabase" localSheetId="0" hidden="1">'so hang hoa dung'!$A$9:$S$378</definedName>
    <definedName name="_xlnm._FilterDatabase" hidden="1">#REF!</definedName>
    <definedName name="_GID1">'[11]LKVL-CK-HT-GD1'!$A$4</definedName>
    <definedName name="_han23">[15]May!$E$72</definedName>
    <definedName name="_hom2">#REF!</definedName>
    <definedName name="_hom4">[16]sheet12!#REF!</definedName>
    <definedName name="_Kcdon">[9]!_Kcdon</definedName>
    <definedName name="_Key1" hidden="1">#REF!</definedName>
    <definedName name="_Key2" hidden="1">#REF!</definedName>
    <definedName name="_KyHieu">[9]!_KyHieu</definedName>
    <definedName name="_lap1">#REF!</definedName>
    <definedName name="_lap2">#REF!</definedName>
    <definedName name="_LN2">[10]Sheet2!#REF!</definedName>
    <definedName name="_MAC12">#REF!</definedName>
    <definedName name="_MAC46">#REF!</definedName>
    <definedName name="_MoM11">[17]CHITIET!#REF!</definedName>
    <definedName name="_Mong">[9]!_Mong</definedName>
    <definedName name="_MongCotNeo">[9]!_MongCotNeo</definedName>
    <definedName name="_MongNeo">[9]!_MongNeo</definedName>
    <definedName name="_n23" localSheetId="0" hidden="1">{"'Sheet1'!$L$16"}</definedName>
    <definedName name="_n23" hidden="1">{"'Sheet1'!$L$16"}</definedName>
    <definedName name="_NC100">'[18]Chiet tinh BS'!#REF!</definedName>
    <definedName name="_NC150">'[19]CHIET TINH DZ 0,4 KV '!#REF!</definedName>
    <definedName name="_nc151">#REF!</definedName>
    <definedName name="_NC2">[10]Sheet2!#REF!</definedName>
    <definedName name="_NC200">'[19]CHIET TINH DZ 0,4 KV '!#REF!</definedName>
    <definedName name="_nc27">'[20]DG '!#REF!</definedName>
    <definedName name="_nc50">'[19]CHIET TINH DZ 35 KV'!#REF!</definedName>
    <definedName name="_NCL100">#REF!</definedName>
    <definedName name="_NCL200">#REF!</definedName>
    <definedName name="_NCL250">#REF!</definedName>
    <definedName name="_ncm200">#REF!</definedName>
    <definedName name="_NET2">#REF!</definedName>
    <definedName name="_nga3">[21]gvl!$N$17</definedName>
    <definedName name="_nin190">#REF!</definedName>
    <definedName name="_NPV11">'[22]Cp&gt;10-Ln&lt;10'!#REF!</definedName>
    <definedName name="_npv22">'[22]Ln&lt;20'!#REF!</definedName>
    <definedName name="_NSO2" localSheetId="0" hidden="1">{"'Sheet1'!$L$16"}</definedName>
    <definedName name="_NSO2" hidden="1">{"'Sheet1'!$L$16"}</definedName>
    <definedName name="_Order1" hidden="1">255</definedName>
    <definedName name="_Order2" hidden="1">255</definedName>
    <definedName name="_oto10">[23]VL!#REF!</definedName>
    <definedName name="_pc30">[24]GiaVL!$F$14</definedName>
    <definedName name="_pc40">[24]GiaVL!$F$13</definedName>
    <definedName name="_san110">[15]May!$E$16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[25]TTDZ22!#REF!</definedName>
    <definedName name="_Sat6">[25]TTDZ22!#REF!</definedName>
    <definedName name="_sat8">#REF!</definedName>
    <definedName name="_sc1">#REF!</definedName>
    <definedName name="_SC2">#REF!</definedName>
    <definedName name="_sc3">#REF!</definedName>
    <definedName name="_SHR1">#REF!</definedName>
    <definedName name="_SHR2">#REF!</definedName>
    <definedName name="_SN3">#REF!</definedName>
    <definedName name="_Sort" hidden="1">#REF!</definedName>
    <definedName name="_Su">[9]!_Su</definedName>
    <definedName name="_su12">[26]Sheet3!#REF!</definedName>
    <definedName name="_Su70">[26]Sheet3!#REF!</definedName>
    <definedName name="_sua20">#REF!</definedName>
    <definedName name="_sua30">#REF!</definedName>
    <definedName name="_tax1">#REF!</definedName>
    <definedName name="_tax2">#REF!</definedName>
    <definedName name="_tax3">#REF!</definedName>
    <definedName name="_tax4">#REF!</definedName>
    <definedName name="_tct3">[27]gVL!$Q$23</definedName>
    <definedName name="_tct5">#REF!</definedName>
    <definedName name="_TDT35">#REF!</definedName>
    <definedName name="_tg427">#REF!</definedName>
    <definedName name="_th100">'[11]dongia (2)'!#REF!</definedName>
    <definedName name="_TH160">'[11]dongia (2)'!#REF!</definedName>
    <definedName name="_TH20">#REF!</definedName>
    <definedName name="_TKP2">[10]Sheet2!#REF!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'[11]dongia (2)'!#REF!</definedName>
    <definedName name="_tr375">[11]giathanh1!#REF!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ui110">[15]May!$E$13</definedName>
    <definedName name="_VAT2">[10]Sheet2!#REF!</definedName>
    <definedName name="_vc1">'[12]CT Thang Mo'!$B$34:$H$34</definedName>
    <definedName name="_vc2">'[12]CT Thang Mo'!$B$35:$H$35</definedName>
    <definedName name="_vc3">'[12]CT Thang Mo'!$B$36:$H$36</definedName>
    <definedName name="_VL100">'[18]Chiet tinh BS'!#REF!</definedName>
    <definedName name="_VL150">#REF!</definedName>
    <definedName name="_VL2">[10]Sheet2!#REF!</definedName>
    <definedName name="_VL200">[28]TT35!$H$19</definedName>
    <definedName name="_VL250">#REF!</definedName>
    <definedName name="_VL50">#REF!</definedName>
    <definedName name="_vm150">#REF!</definedName>
    <definedName name="_Xa">[9]!_Xa</definedName>
    <definedName name="_XM30">'[20]DG 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_">'[29]Xuly Data'!#REF!</definedName>
    <definedName name="A120_">#REF!</definedName>
    <definedName name="A2_">[10]Sheet2!#REF!</definedName>
    <definedName name="a277Print_Titles">#REF!</definedName>
    <definedName name="a3_">'[29]Xuly Data'!#REF!</definedName>
    <definedName name="A35_">#REF!</definedName>
    <definedName name="A372m372">#REF!</definedName>
    <definedName name="a4_">'[29]Xuly Data'!#REF!</definedName>
    <definedName name="a5_">'[29]Xuly Data'!#REF!</definedName>
    <definedName name="A50_">#REF!</definedName>
    <definedName name="a6_">[30]Solieu!$C$84</definedName>
    <definedName name="A6N3">[31]A6!$A$3:$G$13</definedName>
    <definedName name="a7_">'[29]Xuly Data'!#REF!</definedName>
    <definedName name="A70_">#REF!</definedName>
    <definedName name="A95_">#REF!</definedName>
    <definedName name="AA">#REF!</definedName>
    <definedName name="AAA">'[32]MTL$-INTER'!#REF!</definedName>
    <definedName name="aaaa">#REF!</definedName>
    <definedName name="aass" localSheetId="0" hidden="1">{"'Sheet1'!$L$16"}</definedName>
    <definedName name="aass" hidden="1">{"'Sheet1'!$L$16"}</definedName>
    <definedName name="AB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g142X42">[6]chitimc!#REF!</definedName>
    <definedName name="ag267N59">[6]chitimc!#REF!</definedName>
    <definedName name="All_Item">#REF!</definedName>
    <definedName name="ALPIN">#N/A</definedName>
    <definedName name="ALPJYOU">#N/A</definedName>
    <definedName name="ALPTOI">#N/A</definedName>
    <definedName name="amiang">[33]gvl!#REF!</definedName>
    <definedName name="anpha">#REF!</definedName>
    <definedName name="anscount" hidden="1">8</definedName>
    <definedName name="as">[34]XL4Poppy!$C$4</definedName>
    <definedName name="As_">#REF!</definedName>
    <definedName name="AU" localSheetId="0" hidden="1">{"'Sheet1'!$L$16"}</definedName>
    <definedName name="AU" hidden="1">{"'Sheet1'!$L$16"}</definedName>
    <definedName name="Aug03_PPS">'[7]01~31 Aug'!$B$1:$G$38</definedName>
    <definedName name="b_1">[35]Input!#REF!</definedName>
    <definedName name="b_2">[35]Input!#REF!</definedName>
    <definedName name="b_240">'[11]THPDMoi  (2)'!#REF!</definedName>
    <definedName name="b_280">'[11]THPDMoi  (2)'!#REF!</definedName>
    <definedName name="b_3">[35]Input!#REF!</definedName>
    <definedName name="b_320">'[11]THPDMoi  (2)'!#REF!</definedName>
    <definedName name="b_4">[35]Input!#REF!</definedName>
    <definedName name="b_5">[35]Input!#REF!</definedName>
    <definedName name="b_6">[35]Input!#REF!</definedName>
    <definedName name="b1_">'[29]Xuly Data'!#REF!</definedName>
    <definedName name="B2_">[10]Sheet2!#REF!</definedName>
    <definedName name="b3_">'[29]Xuly Data'!#REF!</definedName>
    <definedName name="b4_">'[29]Xuly Data'!#REF!</definedName>
    <definedName name="b5_">'[29]Xuly Data'!#REF!</definedName>
    <definedName name="b6_">'[29]Xuly Data'!#REF!</definedName>
    <definedName name="b7_">'[29]Xuly Data'!#REF!</definedName>
    <definedName name="ban">#REF!</definedName>
    <definedName name="Bang">'[36]Bang gia tong hop'!$A$1:$J$745</definedName>
    <definedName name="Bang_cly">#REF!</definedName>
    <definedName name="Bang_CVC">#REF!</definedName>
    <definedName name="bang_gia">#REF!</definedName>
    <definedName name="Bang_travl">#REF!</definedName>
    <definedName name="bangciti">'[11]dongia (2)'!#REF!</definedName>
    <definedName name="banggia">[37]Gi¸VËtT­!$A$2:$D$67</definedName>
    <definedName name="bangtinh">#REF!</definedName>
    <definedName name="Bar">'[38]B-B'!$B$65:$J$66</definedName>
    <definedName name="BarData">#REF!</definedName>
    <definedName name="BB">#REF!</definedName>
    <definedName name="bd">[27]gVL!$Q$15</definedName>
    <definedName name="bdht15nc">[11]gtrinh!#REF!</definedName>
    <definedName name="bdht15vl">[11]gtrinh!#REF!</definedName>
    <definedName name="bdht25nc">[11]gtrinh!#REF!</definedName>
    <definedName name="bdht25vl">[11]gtrinh!#REF!</definedName>
    <definedName name="bdht325nc">[11]gtrinh!#REF!</definedName>
    <definedName name="bdht325vl">[11]gtrinh!#REF!</definedName>
    <definedName name="BE100M">#REF!</definedName>
    <definedName name="BE150M">'[39]Ct- DZ35kV'!#REF!</definedName>
    <definedName name="BE200M">'[39]Ct- DZ35kV'!#REF!</definedName>
    <definedName name="BE50M">#REF!</definedName>
    <definedName name="beta">#REF!</definedName>
    <definedName name="betong">[40]Sheet1!#REF!</definedName>
    <definedName name="BetongM150">'[41]chiet tinh'!$B$18:$D$23,'[41]chiet tinh'!$F$18:$F$23</definedName>
    <definedName name="BetongM200">'[41]chiet tinh'!$B$35:$D$39,'[41]chiet tinh'!$F$35:$F$39</definedName>
    <definedName name="BetongM50">'[41]chiet tinh'!$B$6:$D$8,'[41]chiet tinh'!$F$6:$F$8</definedName>
    <definedName name="bia">#REF!</definedName>
    <definedName name="BL">"$A$1:$f$11"</definedName>
    <definedName name="blang">#REF!</definedName>
    <definedName name="blcd">[42]Tonghop!#REF!</definedName>
    <definedName name="BLDG">'[2]FA-LISTING'!#REF!</definedName>
    <definedName name="BLDGIMP">'[2]FA-LISTING'!#REF!</definedName>
    <definedName name="BLDGREV">'[2]FA-LISTING'!#REF!</definedName>
    <definedName name="blong">#REF!</definedName>
    <definedName name="blop">[16]sheet12!#REF!</definedName>
    <definedName name="bluong">'[43]bacluong '!$A$2:$C$17</definedName>
    <definedName name="BMNV">[44]Sheet2!$E$8+[44]Sheet2!$A$5</definedName>
    <definedName name="Book2">#REF!</definedName>
    <definedName name="BOQ">#REF!</definedName>
    <definedName name="Border1">[17]TDinh!#REF!</definedName>
    <definedName name="Border2">[17]CHITIET!#REF!</definedName>
    <definedName name="boxes">#REF!</definedName>
    <definedName name="bson">#REF!</definedName>
    <definedName name="BT">#REF!</definedName>
    <definedName name="bt250.0">[15]May!$E$52</definedName>
    <definedName name="btai">#REF!</definedName>
    <definedName name="btds">[45]DG!#REF!</definedName>
    <definedName name="btham">#REF!</definedName>
    <definedName name="btm1002x4">#REF!</definedName>
    <definedName name="btm1502x4">#REF!</definedName>
    <definedName name="btm2002x4">#REF!</definedName>
    <definedName name="btong">#REF!</definedName>
    <definedName name="BTPCP">#REF!</definedName>
    <definedName name="bttc">[45]DG!#REF!</definedName>
    <definedName name="Bu_long">[26]Sheet3!#REF!</definedName>
    <definedName name="buoc">[25]TTDZ22!#REF!</definedName>
    <definedName name="Bust">#N/A</definedName>
    <definedName name="button_area_1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">#REF!</definedName>
    <definedName name="c_1">[35]Input!#REF!</definedName>
    <definedName name="c_2">[35]Input!#REF!</definedName>
    <definedName name="CABLE2">'[46]MTO REV.0'!$A$1:$Q$570</definedName>
    <definedName name="cancu2">'[47]Page 3'!$A$17</definedName>
    <definedName name="cap">#REF!</definedName>
    <definedName name="cap0.7">#REF!</definedName>
    <definedName name="CAPDAT">[11]phuluc1!#REF!</definedName>
    <definedName name="Case_Linkw_AT_211_Fdd">[48]DATA!#REF!</definedName>
    <definedName name="Case_Linkw_ATX">[48]DATA!#REF!</definedName>
    <definedName name="Case_Linkw_ATX_218_Fdd">[48]DATA!#REF!</definedName>
    <definedName name="CAT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tuon">[15]May!$E$73</definedName>
    <definedName name="catvang">[49]CPTNo!#REF!</definedName>
    <definedName name="CatVang_HamYen">[50]T.Tinh!#REF!</definedName>
    <definedName name="cau">[51]NC!$B$5:$C$56</definedName>
    <definedName name="CBE100M">'[39]Ct- DZ35kV'!#REF!</definedName>
    <definedName name="CBE150M">'[39]Ct- DZ35kV'!#REF!</definedName>
    <definedName name="CBE200M">'[39]Ct- DZ35kV'!#REF!</definedName>
    <definedName name="CBE50M">#REF!</definedName>
    <definedName name="CC">#REF!</definedName>
    <definedName name="CC.M14.1">[52]GTTBA!#REF!</definedName>
    <definedName name="CC.M14.2">[52]GTTBA!#REF!</definedName>
    <definedName name="CC.MTCat">[52]GTTBA!#REF!</definedName>
    <definedName name="CCS">#REF!</definedName>
    <definedName name="CCT">#REF!</definedName>
    <definedName name="cd">#REF!</definedName>
    <definedName name="CDB">#REF!</definedName>
    <definedName name="CDD">#REF!</definedName>
    <definedName name="CDDB">'[29]Xuly Data'!#REF!</definedName>
    <definedName name="CDDD">'[11]THPDMoi  (2)'!#REF!</definedName>
    <definedName name="cddd1p">'[11]TONG HOP VL-NC'!$C$3</definedName>
    <definedName name="cddd3p">'[11]TONG HOP VL-NC'!$C$2</definedName>
    <definedName name="CDDR_Acer40X_IDE">[48]DATA!#REF!</definedName>
    <definedName name="CDDR_Acer48X_IDE">[48]DATA!#REF!</definedName>
    <definedName name="CDDR_Acer50X_IDE">[48]DATA!#REF!</definedName>
    <definedName name="CDDT">'[29]Xuly Data'!#REF!</definedName>
    <definedName name="CDMD">'[29]Xuly Data'!#REF!</definedName>
    <definedName name="cdn">#REF!</definedName>
    <definedName name="CDTRAMD1">'[53]m doc'!$I$7:$I$118</definedName>
    <definedName name="celltips_area">#REF!</definedName>
    <definedName name="cfc">'[54]He so'!$A$1</definedName>
    <definedName name="cfk">#REF!</definedName>
    <definedName name="cgionc">'[11]lam-moi'!#REF!</definedName>
    <definedName name="cgiovl">'[11]lam-moi'!#REF!</definedName>
    <definedName name="CH">#REF!</definedName>
    <definedName name="chan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htnc">'[11]lam-moi'!#REF!</definedName>
    <definedName name="chhtvl">'[11]lam-moi'!#REF!</definedName>
    <definedName name="Chiemhoa">[17]TDinh!#REF!</definedName>
    <definedName name="chk">#REF!</definedName>
    <definedName name="chnc">'[11]lam-moi'!#REF!</definedName>
    <definedName name="Chtinh">#REF!</definedName>
    <definedName name="Chu">[23]ND!#REF!</definedName>
    <definedName name="chuc1">#REF!</definedName>
    <definedName name="chvl">'[11]lam-moi'!#REF!</definedName>
    <definedName name="citidd">'[11]dongia (2)'!#REF!</definedName>
    <definedName name="CK">#REF!</definedName>
    <definedName name="cknc">'[11]lam-moi'!#REF!</definedName>
    <definedName name="ckvl">'[11]lam-moi'!#REF!</definedName>
    <definedName name="CL">#REF!</definedName>
    <definedName name="CLECT">#REF!</definedName>
    <definedName name="CLIEOS">#REF!</definedName>
    <definedName name="clvc1">[11]chitiet!$D$3</definedName>
    <definedName name="CLVC3">0.1</definedName>
    <definedName name="CLVCTB">#REF!</definedName>
    <definedName name="CLVL">[55]ctdg!#REF!</definedName>
    <definedName name="CLVL2">[10]Sheet2!#REF!</definedName>
    <definedName name="cly">[56]chitimc!#REF!</definedName>
    <definedName name="CN3p">'[11]TONGKE3p '!$X$295</definedName>
    <definedName name="CNC">#REF!</definedName>
    <definedName name="CND">#REF!</definedName>
    <definedName name="CNG">#REF!</definedName>
    <definedName name="Co">#REF!</definedName>
    <definedName name="COAT">'[1]PNT-QUOT-#3'!#REF!</definedName>
    <definedName name="coc">#REF!</definedName>
    <definedName name="coc20x20">[45]DG!#REF!</definedName>
    <definedName name="Cöï_ly_vaän_chuyeãn">#REF!</definedName>
    <definedName name="CÖÏ_LY_VAÄN_CHUYEÅN">#REF!</definedName>
    <definedName name="coldex">#REF!</definedName>
    <definedName name="COMMON">#REF!</definedName>
    <definedName name="COMP">'[2]FA-LISTING'!#REF!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1x15">[11]giathanh1!#REF!</definedName>
    <definedName name="Congdoc">'[47]Page 3'!$D$28</definedName>
    <definedName name="CONGTIEN">#REF!</definedName>
    <definedName name="CONST_EQ">#REF!</definedName>
    <definedName name="Continue">#N/A</definedName>
    <definedName name="copy">[57]CANDOI!$B$15:$B$2514,[57]CANDOI!$D$15:$G$2514,[57]CANDOI!$N$15:$N$2514,[57]CANDOI!$P$15:$P$2514</definedName>
    <definedName name="copyl">[57]CANDOI!$B$15,[57]CANDOI!$B$15:$B$2514,[57]CANDOI!$D$15:$G$2514,[57]CANDOI!$N$15:$N$2514,[57]CANDOI!$P$15:$P$2514</definedName>
    <definedName name="cot">[58]gVL!$Q$64</definedName>
    <definedName name="Cot_thep">[26]Sheet3!#REF!</definedName>
    <definedName name="Cot12b">#REF!</definedName>
    <definedName name="cot7.5">#REF!</definedName>
    <definedName name="cot8.5">#REF!</definedName>
    <definedName name="COTBTPCP">#REF!</definedName>
    <definedName name="COVER">#REF!</definedName>
    <definedName name="CP.M10.1a">'[59]Giai trinh'!#REF!</definedName>
    <definedName name="CP.M10.1b">'[59]Giai trinh'!#REF!</definedName>
    <definedName name="CP.M10.1c">'[59]Giai trinh'!#REF!</definedName>
    <definedName name="CP.M10.1d">'[59]Giai trinh'!#REF!</definedName>
    <definedName name="CP.M10.1e">'[59]Giai trinh'!#REF!</definedName>
    <definedName name="CP.M10.2a">'[59]Giai trinh'!#REF!</definedName>
    <definedName name="CP.M10.2b">'[59]Giai trinh'!#REF!</definedName>
    <definedName name="CP.M10.2c">'[59]Giai trinh'!#REF!</definedName>
    <definedName name="CP.M10.2d">'[59]Giai trinh'!#REF!</definedName>
    <definedName name="CP.M10.2e">'[59]Giai trinh'!#REF!</definedName>
    <definedName name="CP.M14.1a">[52]GTTBA!#REF!</definedName>
    <definedName name="CP.M14.1b">[52]GTTBA!#REF!</definedName>
    <definedName name="CP.M14.1c">[52]GTTBA!#REF!</definedName>
    <definedName name="CP.M14.1d">[52]GTTBA!#REF!</definedName>
    <definedName name="CP.M14.1e">[52]GTTBA!#REF!</definedName>
    <definedName name="CP.M14.2a">[52]GTTBA!#REF!</definedName>
    <definedName name="CP.M14.2b">[52]GTTBA!#REF!</definedName>
    <definedName name="CP.M14.2c">[52]GTTBA!#REF!</definedName>
    <definedName name="CP.M14.2d">[52]GTTBA!#REF!</definedName>
    <definedName name="CP.M14.2e">[52]GTTBA!#REF!</definedName>
    <definedName name="CP.MDTa">'[59]Giai trinh'!#REF!</definedName>
    <definedName name="CP.MDTb">'[59]Giai trinh'!#REF!</definedName>
    <definedName name="CP.MDTc">'[59]Giai trinh'!#REF!</definedName>
    <definedName name="CP.MDTd">'[59]Giai trinh'!#REF!</definedName>
    <definedName name="CP.MDTe">'[59]Giai trinh'!#REF!</definedName>
    <definedName name="CP.MTCata">[52]GTTBA!#REF!</definedName>
    <definedName name="CP.MTCatb">[52]GTTBA!#REF!</definedName>
    <definedName name="CP.MTCatc">[52]GTTBA!#REF!</definedName>
    <definedName name="CP.MTCatd">[52]GTTBA!#REF!</definedName>
    <definedName name="CP.MTCate">[52]GTTBA!#REF!</definedName>
    <definedName name="CPC">#REF!</definedName>
    <definedName name="cpd">[27]gVL!$Q$20</definedName>
    <definedName name="cpdd">[27]gVL!$Q$21</definedName>
    <definedName name="cpdd1">#REF!</definedName>
    <definedName name="cpdd2">#REF!</definedName>
    <definedName name="CPDD22cm">'[47]Page 3'!$D$26</definedName>
    <definedName name="cpdd35cm">'[47]Page 3'!$D$27</definedName>
    <definedName name="CPHA">#REF!</definedName>
    <definedName name="CPU_AMD_K6II_550">[48]DATA!#REF!</definedName>
    <definedName name="CPU_Intel_P4_1.7_256K_256RIMM">[48]DATA!#REF!</definedName>
    <definedName name="CPU_Intel_PIII500E_256Kdie_Copp">[48]DATA!#REF!</definedName>
    <definedName name="CPU_Intel_PIII550E_256Kdie_Copp">[48]DATA!#REF!</definedName>
    <definedName name="CPVC100">#REF!</definedName>
    <definedName name="CPVC1KM">'[11]TH VL, NC, DDHT Thanhphuoc'!$J$19</definedName>
    <definedName name="CPVCDN">'[11]#REF'!$K$33</definedName>
    <definedName name="CRD">#REF!</definedName>
    <definedName name="_xlnm.Criteria">[60]SILICATE!#REF!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SMBA">#REF!</definedName>
    <definedName name="CT.M10.1">'[59]Giai trinh'!#REF!</definedName>
    <definedName name="CT.M10.2">'[59]Giai trinh'!#REF!</definedName>
    <definedName name="CT.M14.1">[52]GTTBA!#REF!</definedName>
    <definedName name="CT.M14.2">[52]GTTBA!#REF!</definedName>
    <definedName name="CT.MDT">'[59]Giai trinh'!#REF!</definedName>
    <definedName name="CT.MTCat">[52]GTTBA!#REF!</definedName>
    <definedName name="ctdg">[61]ctdg!#REF!</definedName>
    <definedName name="ctdn9697">#REF!</definedName>
    <definedName name="CTDZ">#REF!</definedName>
    <definedName name="CTHT">#REF!</definedName>
    <definedName name="cti3x15">[11]giathanh1!#REF!</definedName>
    <definedName name="ctiep">#REF!</definedName>
    <definedName name="ctinh">[62]ctinh!$B$8:$F$186</definedName>
    <definedName name="ctmai">#REF!</definedName>
    <definedName name="CTNC">[63]CTNC!$C$6:$K$66</definedName>
    <definedName name="cto">#REF!</definedName>
    <definedName name="ctong">#REF!</definedName>
    <definedName name="ctre">#REF!</definedName>
    <definedName name="CTTra">[64]CTTra!$A:$IV</definedName>
    <definedName name="CTTraD">[64]CTTra!$A:$IV</definedName>
    <definedName name="CTTramDD">[64]CTTra!$A:$IV</definedName>
    <definedName name="CTVL">[63]CTVL!$B$6:$F$64</definedName>
    <definedName name="CU_LY">#REF!</definedName>
    <definedName name="cu_ly_1">'[65]tra-vat-lieu'!$A$219:$A$319</definedName>
    <definedName name="cui">#REF!</definedName>
    <definedName name="culy1">[11]DONGIA!#REF!</definedName>
    <definedName name="culy2">[11]DONGIA!#REF!</definedName>
    <definedName name="culy3">[11]DONGIA!#REF!</definedName>
    <definedName name="culy4">[11]DONGIA!#REF!</definedName>
    <definedName name="culy5">[11]DONGIA!#REF!</definedName>
    <definedName name="cuoc">[11]DONGIA!#REF!</definedName>
    <definedName name="cuoc_vc">#REF!</definedName>
    <definedName name="Cuoc_vc_1">'[65]tra-vat-lieu'!$B$219:$G$319</definedName>
    <definedName name="CURRENCY">#REF!</definedName>
    <definedName name="cv">[66]gvl!$N$17</definedName>
    <definedName name="CV.M10.1">'[59]Giai trinh'!#REF!</definedName>
    <definedName name="CV.M10.2">'[59]Giai trinh'!#REF!</definedName>
    <definedName name="CV.M14.1">[52]GTTBA!#REF!</definedName>
    <definedName name="CV.M14.2">[52]GTTBA!#REF!</definedName>
    <definedName name="CV.MDT">'[59]Giai trinh'!#REF!</definedName>
    <definedName name="CV.MTCat">[52]GTTBA!#REF!</definedName>
    <definedName name="cx">#REF!</definedName>
    <definedName name="cxhtnc">'[11]lam-moi'!#REF!</definedName>
    <definedName name="cxhtvl">'[11]lam-moi'!#REF!</definedName>
    <definedName name="cxnc">'[11]lam-moi'!#REF!</definedName>
    <definedName name="cxvl">'[11]lam-moi'!#REF!</definedName>
    <definedName name="cxxnc">'[11]lam-moi'!#REF!</definedName>
    <definedName name="cxxvl">'[11]lam-moi'!#REF!</definedName>
    <definedName name="d.d">[35]Input!#REF!</definedName>
    <definedName name="d.d1">[35]Input!#REF!</definedName>
    <definedName name="d.d2">[35]Input!#REF!</definedName>
    <definedName name="D.M10.1a">'[59]Giai trinh'!#REF!</definedName>
    <definedName name="D.M10.1b">'[59]Giai trinh'!#REF!</definedName>
    <definedName name="D.M10.2a">'[59]Giai trinh'!#REF!</definedName>
    <definedName name="D.M10.2b">'[59]Giai trinh'!#REF!</definedName>
    <definedName name="D.M14.1">[52]GTTBA!#REF!</definedName>
    <definedName name="D.M14.1b">[52]GTTBA!#REF!</definedName>
    <definedName name="D.M14.2">[52]GTTBA!#REF!</definedName>
    <definedName name="D.M14.2b">[52]GTTBA!#REF!</definedName>
    <definedName name="D.MDTa">'[59]Giai trinh'!#REF!</definedName>
    <definedName name="D.MDTb">'[59]Giai trinh'!#REF!</definedName>
    <definedName name="D.MTCat">[52]GTTBA!#REF!</definedName>
    <definedName name="D.MTCatb">[52]GTTBA!#REF!</definedName>
    <definedName name="d_">#REF!</definedName>
    <definedName name="d_1">[35]Input!#REF!</definedName>
    <definedName name="d_2">[35]Input!#REF!</definedName>
    <definedName name="d_3">[35]Input!#REF!</definedName>
    <definedName name="d_4">[35]Input!#REF!</definedName>
    <definedName name="D_7101A_B">#REF!</definedName>
    <definedName name="D1x49">[6]chitimc!#REF!</definedName>
    <definedName name="D1x49x49">[6]chitimc!#REF!</definedName>
    <definedName name="d1x6">[16]sheet12!#REF!</definedName>
    <definedName name="D1Z">#REF!</definedName>
    <definedName name="d2.7">[15]NC!$E$14</definedName>
    <definedName name="d24nc">'[11]lam-moi'!#REF!</definedName>
    <definedName name="d24vl">'[11]lam-moi'!#REF!</definedName>
    <definedName name="d3.0">[15]NC!$F$14</definedName>
    <definedName name="d3.5">[15]NC!$H$14</definedName>
    <definedName name="D4.0">'[67]A6,MAY'!$C$10</definedName>
    <definedName name="d4_">[68]Loading!#REF!</definedName>
    <definedName name="D4Z">#REF!</definedName>
    <definedName name="d5_">[68]Loading!#REF!</definedName>
    <definedName name="DA">#REF!</definedName>
    <definedName name="da1x2">[69]GiaVL!$F$8</definedName>
    <definedName name="Da2x4">'[70]CHIET TINH TBA'!#REF!</definedName>
    <definedName name="Da4x6">'[70]CHIET TINH TBA'!#REF!</definedName>
    <definedName name="dadas">'[38]B-B'!#REF!</definedName>
    <definedName name="Dam33_Bdien">[17]CHITIET!#REF!</definedName>
    <definedName name="Dam33va24m">[17]CHITIET!#REF!</definedName>
    <definedName name="Damhop">[17]CHITIET!#REF!</definedName>
    <definedName name="DamHop33m">[17]CHITIET!#REF!</definedName>
    <definedName name="DamThepTraBong">[17]CHITIET!#REF!</definedName>
    <definedName name="Danh_sach_hang">[71]Danh_sach_hang!$B$4:$C$400</definedName>
    <definedName name="Daodat">'[47]Page 3'!$D$23</definedName>
    <definedName name="daotd">'[12]CT Thang Mo'!$B$323:$H$323</definedName>
    <definedName name="dap">'[12]CT Thang Mo'!$B$39:$H$39</definedName>
    <definedName name="Dapcat">'[47]Page 3'!$D$24</definedName>
    <definedName name="dapdbm1">#REF!</definedName>
    <definedName name="dapdbm2">#REF!</definedName>
    <definedName name="daptd">'[12]CT Thang Mo'!$B$324:$H$324</definedName>
    <definedName name="DAT">#REF!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8">#REF!</definedName>
    <definedName name="data9">#REF!</definedName>
    <definedName name="_xlnm.Database">#REF!</definedName>
    <definedName name="DataFilter">[72]!DataFilter</definedName>
    <definedName name="datak">#REF!</definedName>
    <definedName name="datal">#REF!</definedName>
    <definedName name="DataSort">[72]!DataSort</definedName>
    <definedName name="Datdoi">'[47]Page 3'!$D$25</definedName>
    <definedName name="dayAE35">#REF!</definedName>
    <definedName name="dayAE50">#REF!</definedName>
    <definedName name="dayAE70">#REF!</definedName>
    <definedName name="dayAE95">#REF!</definedName>
    <definedName name="Daythep">'[15]Vat lieu'!$D$18</definedName>
    <definedName name="db">#REF!</definedName>
    <definedName name="dc">#REF!</definedName>
    <definedName name="dcc">[27]gVL!$Q$50</definedName>
    <definedName name="dche">#REF!</definedName>
    <definedName name="DCKT">[73]Sodu!$E1</definedName>
    <definedName name="dcl">[27]gVL!$Q$40</definedName>
    <definedName name="dd">'[74]g-vl'!$N$33</definedName>
    <definedName name="dd0.5x1">[27]gVL!$Q$10</definedName>
    <definedName name="dd1pnc">[11]chitiet!$G$404</definedName>
    <definedName name="dd1pvl">[11]chitiet!$G$383</definedName>
    <definedName name="dd1x2">[66]gvl!$N$9</definedName>
    <definedName name="dd2x4">[27]gVL!$Q$12</definedName>
    <definedName name="dd3pctnc">'[11]lam-moi'!#REF!</definedName>
    <definedName name="dd3pctvl">'[11]lam-moi'!#REF!</definedName>
    <definedName name="dd3plmvl">'[11]lam-moi'!#REF!</definedName>
    <definedName name="dd3pnc">'[11]lam-moi'!#REF!</definedName>
    <definedName name="dd3pvl">'[11]lam-moi'!#REF!</definedName>
    <definedName name="dd4x6">#REF!</definedName>
    <definedName name="ddabm">#REF!</definedName>
    <definedName name="dday">#REF!</definedName>
    <definedName name="ddbm500">#REF!</definedName>
    <definedName name="dden">#REF!</definedName>
    <definedName name="ddhtnc">'[11]lam-moi'!#REF!</definedName>
    <definedName name="ddhtvl">'[11]lam-moi'!#REF!</definedName>
    <definedName name="ddia">#REF!</definedName>
    <definedName name="ddien">[27]gVL!$Q$51</definedName>
    <definedName name="DDK">#REF!</definedName>
    <definedName name="ddt2nc">[11]gtrinh!#REF!</definedName>
    <definedName name="ddt2vl">[11]gtrinh!#REF!</definedName>
    <definedName name="ddtd3pnc">'[11]thao-go'!#REF!</definedName>
    <definedName name="ddtt1pnc">[11]gtrinh!#REF!</definedName>
    <definedName name="ddtt1pvl">[11]gtrinh!#REF!</definedName>
    <definedName name="ddtt3pnc">[11]gtrinh!#REF!</definedName>
    <definedName name="ddtt3pvl">[11]gtrinh!#REF!</definedName>
    <definedName name="de">#REF!</definedName>
    <definedName name="den_bu">#REF!</definedName>
    <definedName name="denbu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f">#REF!</definedName>
    <definedName name="dflk">#N/A</definedName>
    <definedName name="dflt1">#REF!</definedName>
    <definedName name="dflt2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dg">#REF!</definedName>
    <definedName name="dg_cau">#REF!</definedName>
    <definedName name="dg_duong">[75]dgth!#REF!</definedName>
    <definedName name="DG1M3BETONG">#REF!</definedName>
    <definedName name="dgbdII">#REF!</definedName>
    <definedName name="DGCocKhoanNhoi">[17]TDinh!#REF!</definedName>
    <definedName name="DGCocOng_D1M">[17]TDinh!#REF!</definedName>
    <definedName name="DGCTDam33">[17]TDinh!#REF!</definedName>
    <definedName name="DGCTdamKhungT">[17]TDinh!#REF!</definedName>
    <definedName name="DGCTI592">[76]DTXL!#REF!</definedName>
    <definedName name="DGCTMatCauLanCan">[17]TDinh!#REF!</definedName>
    <definedName name="DGCTPhanDuoi">[17]TDinh!#REF!</definedName>
    <definedName name="dgdz">[77]DM67!$G$6:$N$1066</definedName>
    <definedName name="DGM">[11]DONGIA!$A$453:$F$459</definedName>
    <definedName name="dgnc">#REF!</definedName>
    <definedName name="dgqndn">#REF!</definedName>
    <definedName name="DGTH">[11]DONGIA!#REF!</definedName>
    <definedName name="DGTH1">[11]DONGIA!$A$414:$G$452</definedName>
    <definedName name="dgth2">[11]DONGIA!$A$414:$G$439</definedName>
    <definedName name="DGTR">[11]DONGIA!$A$472:$I$521</definedName>
    <definedName name="dgvl">#REF!</definedName>
    <definedName name="DGVL1">[11]DONGIA!$A$5:$F$235</definedName>
    <definedName name="DGVT">'[11]DON GIA'!$C$5:$G$137</definedName>
    <definedName name="dh">[78]Sheet2!$B$2</definedName>
    <definedName name="dhom">#REF!</definedName>
    <definedName name="DICH11">'[22]EIRR&gt;1&lt;1'!#REF!</definedName>
    <definedName name="dich22">'[22]EIRR&gt; 2'!#REF!</definedName>
    <definedName name="dien">#REF!</definedName>
    <definedName name="DIMM_64MB_ECC_PC133">[48]DATA!#REF!</definedName>
    <definedName name="dinhdia">[69]GiaVL!$F$58</definedName>
    <definedName name="display_area_1">#REF!</definedName>
    <definedName name="display_area_2">#REF!</definedName>
    <definedName name="Dist">#REF!</definedName>
    <definedName name="dl">#REF!</definedName>
    <definedName name="DL15HT">'[11]TONGKE-HT'!#REF!</definedName>
    <definedName name="DL16HT">'[11]TONGKE-HT'!#REF!</definedName>
    <definedName name="DL19HT">'[11]TONGKE-HT'!#REF!</definedName>
    <definedName name="DL20HT">'[11]TONGKE-HT'!#REF!</definedName>
    <definedName name="dm">[35]Input!#REF!</definedName>
    <definedName name="DM_HH">[79]HH!$A$3:$B$8</definedName>
    <definedName name="dm1.">[35]Input!#REF!</definedName>
    <definedName name="dm2.">[35]Input!#REF!</definedName>
    <definedName name="dm56bxd">#REF!</definedName>
    <definedName name="dmat">#REF!</definedName>
    <definedName name="DMC">[52]GTTBA!#REF!</definedName>
    <definedName name="DMCa">[52]GTTBA!#REF!</definedName>
    <definedName name="DMDTKH">#REF!</definedName>
    <definedName name="dmdv">#REF!</definedName>
    <definedName name="DMHH">#REF!</definedName>
    <definedName name="DMnhanvien">[80]nhanvien!$B$4:$G$14</definedName>
    <definedName name="dmoi">#REF!</definedName>
    <definedName name="dmz">[27]gVL!$Q$45</definedName>
    <definedName name="dn">'[74]g-vl'!$N$37</definedName>
    <definedName name="dno">[27]gVL!$Q$49</definedName>
    <definedName name="DÑt45x4">#REF!</definedName>
    <definedName name="DOANH_SO">#REF!</definedName>
    <definedName name="Doanh_thu">#REF!</definedName>
    <definedName name="dobt">#REF!</definedName>
    <definedName name="Document_array" localSheetId="0">{"ÿÿÿÿÿ","DTADB.xls"}</definedName>
    <definedName name="Document_array">{"ÿÿÿÿÿ","DTADB.xls"}</definedName>
    <definedName name="Documents_array">#N/A</definedName>
    <definedName name="dongia">'[81]VL,NC,MTC'!$B$4:$E$63</definedName>
    <definedName name="dongia1">[11]DG!$A$4:$H$606</definedName>
    <definedName name="DonGiaDamMabey">[17]TDinh!#REF!</definedName>
    <definedName name="drda">#REF!</definedName>
    <definedName name="drdat">#REF!</definedName>
    <definedName name="ds1pnc">#REF!</definedName>
    <definedName name="ds1pvl">#REF!</definedName>
    <definedName name="ds3pnc">#REF!</definedName>
    <definedName name="ds3pvl">#REF!</definedName>
    <definedName name="dsct3pnc">'[11]#REF'!#REF!</definedName>
    <definedName name="dsct3pvl">'[11]#REF'!#REF!</definedName>
    <definedName name="DSUMDATA">#REF!</definedName>
    <definedName name="dt">'[74]g-vl'!$N$21</definedName>
    <definedName name="DTBH">#REF!</definedName>
    <definedName name="DUCKY_CO_CD">#REF!</definedName>
    <definedName name="DUCKY_NO_CD">#REF!</definedName>
    <definedName name="DUDKY_CO_CD">#REF!</definedName>
    <definedName name="DUDKY_NO_CD">#REF!</definedName>
    <definedName name="dui1.5">[15]May!$E$58</definedName>
    <definedName name="duong">[51]NC!$B$5:$D$56</definedName>
    <definedName name="duong04">'[82]THDZ0,4'!#REF!</definedName>
    <definedName name="duong1">[11]DONGIA!#REF!</definedName>
    <definedName name="duong2">[11]DONGIA!#REF!</definedName>
    <definedName name="duong3">[11]DONGIA!#REF!</definedName>
    <definedName name="duong35">'[82]TH DZ35'!#REF!</definedName>
    <definedName name="duong4">[11]DONGIA!#REF!</definedName>
    <definedName name="duong5">[11]DONGIA!#REF!</definedName>
    <definedName name="DutoanDongmo">#REF!</definedName>
    <definedName name="DV">[17]GIAVL!#REF!</definedName>
    <definedName name="dxd">#REF!</definedName>
    <definedName name="dz">'[83]COAT&amp;WRAP-QIOT-#3'!#REF!</definedName>
    <definedName name="Dz_35">'[84]DZ 35'!$O$28</definedName>
    <definedName name="e">[85]XL4Poppy!$C$4</definedName>
    <definedName name="E1.000">[86]Sheet2!#REF!</definedName>
    <definedName name="E1.010">[86]Sheet2!#REF!</definedName>
    <definedName name="E1.020">[86]Sheet2!#REF!</definedName>
    <definedName name="E1.200">[86]Sheet2!#REF!</definedName>
    <definedName name="E1.210">[86]Sheet2!#REF!</definedName>
    <definedName name="E1.220">[86]Sheet2!#REF!</definedName>
    <definedName name="E1.300">[86]Sheet2!#REF!</definedName>
    <definedName name="E1.310">[86]Sheet2!#REF!</definedName>
    <definedName name="E1.320">[86]Sheet2!#REF!</definedName>
    <definedName name="E1.400">[86]Sheet2!#REF!</definedName>
    <definedName name="E1.410">[86]Sheet2!#REF!</definedName>
    <definedName name="E1.420">[86]Sheet2!#REF!</definedName>
    <definedName name="E1.500">[86]Sheet2!#REF!</definedName>
    <definedName name="E1.510">[86]Sheet2!#REF!</definedName>
    <definedName name="E1.520">[86]Sheet2!#REF!</definedName>
    <definedName name="E1.600">[86]Sheet2!#REF!</definedName>
    <definedName name="E1.611">[86]Sheet2!#REF!</definedName>
    <definedName name="E1.631">[86]Sheet2!#REF!</definedName>
    <definedName name="E2.000">[86]Sheet2!#REF!</definedName>
    <definedName name="E2.000A">[86]Sheet2!#REF!</definedName>
    <definedName name="E2.010">[86]Sheet2!#REF!</definedName>
    <definedName name="E2.010A">[86]Sheet2!#REF!</definedName>
    <definedName name="E2.020">[86]Sheet2!#REF!</definedName>
    <definedName name="E2.020A">[86]Sheet2!#REF!</definedName>
    <definedName name="E2.100">[86]Sheet2!#REF!</definedName>
    <definedName name="E2.100A">[86]Sheet2!#REF!</definedName>
    <definedName name="E2.110">[86]Sheet2!#REF!</definedName>
    <definedName name="E2.110A">[86]Sheet2!#REF!</definedName>
    <definedName name="E2.120">[86]Sheet2!#REF!</definedName>
    <definedName name="E2.120A">[86]Sheet2!#REF!</definedName>
    <definedName name="E3.000">[86]Sheet2!#REF!</definedName>
    <definedName name="E3.010">[86]Sheet2!#REF!</definedName>
    <definedName name="E3.020">[86]Sheet2!#REF!</definedName>
    <definedName name="E3.031">[86]Sheet2!#REF!</definedName>
    <definedName name="E3.032">[86]Sheet2!#REF!</definedName>
    <definedName name="E3.033">[86]Sheet2!#REF!</definedName>
    <definedName name="E4.001">[86]Sheet2!#REF!</definedName>
    <definedName name="E4.011">[86]Sheet2!#REF!</definedName>
    <definedName name="E4.021">[86]Sheet2!#REF!</definedName>
    <definedName name="E4.101">[86]Sheet2!#REF!</definedName>
    <definedName name="E4.111">[86]Sheet2!#REF!</definedName>
    <definedName name="E4.121">[86]Sheet2!#REF!</definedName>
    <definedName name="E5.010">[86]Sheet2!#REF!</definedName>
    <definedName name="E5.020">[86]Sheet2!#REF!</definedName>
    <definedName name="E5.030">[86]Sheet2!#REF!</definedName>
    <definedName name="E6.001">[86]Sheet2!#REF!</definedName>
    <definedName name="E6.002">[86]Sheet2!#REF!</definedName>
    <definedName name="E6.011">[86]Sheet2!#REF!</definedName>
    <definedName name="E6.012">[86]Sheet2!#REF!</definedName>
    <definedName name="EIRR11">'[22]EIRR&gt;1&lt;1'!#REF!</definedName>
    <definedName name="EIRR22">'[22]EIRR&lt;2'!#REF!</definedName>
    <definedName name="EL2_">'[29]Xuly Data'!#REF!</definedName>
    <definedName name="EL3_">'[29]Xuly Data'!#REF!</definedName>
    <definedName name="EL4_">'[29]Xuly Data'!#REF!</definedName>
    <definedName name="EL5_">'[29]Xuly Data'!#REF!</definedName>
    <definedName name="EL6_">[30]Solieu!$I$84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#REF!</definedName>
    <definedName name="f">[85]XL4Poppy!$C$9</definedName>
    <definedName name="F.10">[17]TDinh!#REF!</definedName>
    <definedName name="F.7">[17]TDinh!#REF!</definedName>
    <definedName name="F.8">[17]TDinh!#REF!</definedName>
    <definedName name="F.9">[17]TDinh!#REF!</definedName>
    <definedName name="F_ChonMong" localSheetId="0">IF(LEFT('[87]Tổng kê'!XEV1,2)="NG",'[87]Tổng kê'!XER1&amp;_MongCotNeo&amp;IF('[87]Tổng kê'!XEI1&gt;12,"a",""),IF(LEFT('[87]Tổng kê'!XEV1,3)="NCD","2MT-4",VLOOKUP('[87]Tổng kê'!XEI1,_Mong,MATCH('[87]Tổng kê'!XEN1,KcTieuChuan,0)+1,0)))</definedName>
    <definedName name="F_ChonMong">IF(LEFT('[87]Tổng kê'!XEV1,2)="NG",'[87]Tổng kê'!XER1&amp;_MongCotNeo&amp;IF('[87]Tổng kê'!XEI1&gt;12,"a",""),IF(LEFT('[87]Tổng kê'!XEV1,3)="NCD","2MT-4",VLOOKUP('[87]Tổng kê'!XEI1,_Mong,MATCH('[87]Tổng kê'!XEN1,KcTieuChuan,0)+1,0)))</definedName>
    <definedName name="F_CongDon">MAX('[88]Tổng kê'!A$4:A1048576)+'[88]Tổng kê'!XFD1</definedName>
    <definedName name="F0.000">[86]Sheet2!#REF!</definedName>
    <definedName name="F0.010">[86]Sheet2!#REF!</definedName>
    <definedName name="F0.020">[86]Sheet2!#REF!</definedName>
    <definedName name="F0.100">[86]Sheet2!#REF!</definedName>
    <definedName name="F0.110">[86]Sheet2!#REF!</definedName>
    <definedName name="F0.120">[86]Sheet2!#REF!</definedName>
    <definedName name="F0.200">[86]Sheet2!#REF!</definedName>
    <definedName name="F0.210">[86]Sheet2!#REF!</definedName>
    <definedName name="F0.220">[86]Sheet2!#REF!</definedName>
    <definedName name="F0.300">[86]Sheet2!#REF!</definedName>
    <definedName name="F0.310">[86]Sheet2!#REF!</definedName>
    <definedName name="F0.320">[86]Sheet2!#REF!</definedName>
    <definedName name="F1.000">[86]Sheet2!#REF!</definedName>
    <definedName name="F1.010">[86]Sheet2!#REF!</definedName>
    <definedName name="F1.020">[86]Sheet2!#REF!</definedName>
    <definedName name="F1.100">[86]Sheet2!#REF!</definedName>
    <definedName name="F1.110">[86]Sheet2!#REF!</definedName>
    <definedName name="F1.120">[86]Sheet2!#REF!</definedName>
    <definedName name="F1.130">[86]Sheet2!#REF!</definedName>
    <definedName name="F1.140">[86]Sheet2!#REF!</definedName>
    <definedName name="F1.150">[86]Sheet2!#REF!</definedName>
    <definedName name="F2.001">[86]Sheet2!#REF!</definedName>
    <definedName name="F2.011">[86]Sheet2!#REF!</definedName>
    <definedName name="F2.021">[86]Sheet2!#REF!</definedName>
    <definedName name="F2.031">[86]Sheet2!#REF!</definedName>
    <definedName name="F2.041">[86]Sheet2!#REF!</definedName>
    <definedName name="F2.051">[86]Sheet2!#REF!</definedName>
    <definedName name="F2.052">[86]Sheet2!#REF!</definedName>
    <definedName name="F2.061">[86]Sheet2!#REF!</definedName>
    <definedName name="F2.071">[86]Sheet2!#REF!</definedName>
    <definedName name="F2.101">[86]Sheet2!#REF!</definedName>
    <definedName name="F2.111">[86]Sheet2!#REF!</definedName>
    <definedName name="F2.121">[86]Sheet2!#REF!</definedName>
    <definedName name="F2.131">[86]Sheet2!#REF!</definedName>
    <definedName name="F2.141">[86]Sheet2!#REF!</definedName>
    <definedName name="F2.200">[86]Sheet2!#REF!</definedName>
    <definedName name="F2.210">[86]Sheet2!#REF!</definedName>
    <definedName name="F2.220">[86]Sheet2!#REF!</definedName>
    <definedName name="F2.230">[86]Sheet2!#REF!</definedName>
    <definedName name="F2.240">[86]Sheet2!#REF!</definedName>
    <definedName name="F2.250">[86]Sheet2!#REF!</definedName>
    <definedName name="F2.300">[86]Sheet2!#REF!</definedName>
    <definedName name="F2.310">[86]Sheet2!#REF!</definedName>
    <definedName name="F2.320">[86]Sheet2!#REF!</definedName>
    <definedName name="F3.000">[86]Sheet2!#REF!</definedName>
    <definedName name="F3.010">[86]Sheet2!#REF!</definedName>
    <definedName name="F3.020">[86]Sheet2!#REF!</definedName>
    <definedName name="F3.030">[86]Sheet2!#REF!</definedName>
    <definedName name="F3.100">[86]Sheet2!#REF!</definedName>
    <definedName name="F3.110">[86]Sheet2!#REF!</definedName>
    <definedName name="F3.120">[86]Sheet2!#REF!</definedName>
    <definedName name="F3.130">[86]Sheet2!#REF!</definedName>
    <definedName name="F4.000">[86]Sheet2!#REF!</definedName>
    <definedName name="F4.010">[86]Sheet2!#REF!</definedName>
    <definedName name="F4.020">[86]Sheet2!#REF!</definedName>
    <definedName name="F4.030">[86]Sheet2!#REF!</definedName>
    <definedName name="F4.100">[86]Sheet2!#REF!</definedName>
    <definedName name="F4.120">[86]Sheet2!#REF!</definedName>
    <definedName name="F4.140">[86]Sheet2!#REF!</definedName>
    <definedName name="F4.160">[86]Sheet2!#REF!</definedName>
    <definedName name="F4.200">[86]Sheet2!#REF!</definedName>
    <definedName name="F4.220">[86]Sheet2!#REF!</definedName>
    <definedName name="F4.240">[86]Sheet2!#REF!</definedName>
    <definedName name="F4.260">[86]Sheet2!#REF!</definedName>
    <definedName name="F4.300">[86]Sheet2!#REF!</definedName>
    <definedName name="F4.320">[86]Sheet2!#REF!</definedName>
    <definedName name="F4.340">[86]Sheet2!#REF!</definedName>
    <definedName name="F4.400">[86]Sheet2!#REF!</definedName>
    <definedName name="F4.420">[86]Sheet2!#REF!</definedName>
    <definedName name="F4.440">[86]Sheet2!#REF!</definedName>
    <definedName name="F4.500">[86]Sheet2!#REF!</definedName>
    <definedName name="F4.530">[86]Sheet2!#REF!</definedName>
    <definedName name="F4.550">[86]Sheet2!#REF!</definedName>
    <definedName name="F4.570">[86]Sheet2!#REF!</definedName>
    <definedName name="F4.600">[86]Sheet2!#REF!</definedName>
    <definedName name="F4.610">[86]Sheet2!#REF!</definedName>
    <definedName name="F4.620">[86]Sheet2!#REF!</definedName>
    <definedName name="F4.700">[86]Sheet2!#REF!</definedName>
    <definedName name="F4.730">[86]Sheet2!#REF!</definedName>
    <definedName name="F4.740">[86]Sheet2!#REF!</definedName>
    <definedName name="F4.800">[86]Sheet2!#REF!</definedName>
    <definedName name="F4.830">[86]Sheet2!#REF!</definedName>
    <definedName name="F4.840">[86]Sheet2!#REF!</definedName>
    <definedName name="F5.01">[86]Sheet2!#REF!</definedName>
    <definedName name="F5.02">[86]Sheet2!#REF!</definedName>
    <definedName name="F5.03">[86]Sheet2!#REF!</definedName>
    <definedName name="F5.04">[86]Sheet2!#REF!</definedName>
    <definedName name="F5.05">[86]Sheet2!#REF!</definedName>
    <definedName name="F5.11">[86]Sheet2!#REF!</definedName>
    <definedName name="F5.12">[86]Sheet2!#REF!</definedName>
    <definedName name="F5.13">[86]Sheet2!#REF!</definedName>
    <definedName name="F5.14">[86]Sheet2!#REF!</definedName>
    <definedName name="F5.15">[86]Sheet2!#REF!</definedName>
    <definedName name="F6.001">[86]Sheet2!#REF!</definedName>
    <definedName name="F6.002">[86]Sheet2!#REF!</definedName>
    <definedName name="F6.003">[86]Sheet2!#REF!</definedName>
    <definedName name="F6.004">[86]Sheet2!#REF!</definedName>
    <definedName name="f92F56">[89]dtxl!#REF!</definedName>
    <definedName name="FACTOR">#REF!</definedName>
    <definedName name="fb">[38]Analysis!$I$45</definedName>
    <definedName name="FF">'[2]FA-LISTING'!#REF!</definedName>
    <definedName name="FORK">'[2]FA-LISTING'!#REF!</definedName>
    <definedName name="FP">'[1]COAT&amp;WRAP-QIOT-#3'!#REF!</definedName>
    <definedName name="fy_">#REF!</definedName>
    <definedName name="g">[85]XL4Poppy!$B$1:$B$16</definedName>
    <definedName name="G0.000">[86]Sheet2!#REF!</definedName>
    <definedName name="G0.010">[86]Sheet2!#REF!</definedName>
    <definedName name="G0.020">[86]Sheet2!#REF!</definedName>
    <definedName name="G0.100">[86]Sheet2!#REF!</definedName>
    <definedName name="G0.110">[86]Sheet2!#REF!</definedName>
    <definedName name="G0.120">[86]Sheet2!#REF!</definedName>
    <definedName name="G1.000">[86]Sheet2!#REF!</definedName>
    <definedName name="G1.011">[86]Sheet2!#REF!</definedName>
    <definedName name="G1.021">[86]Sheet2!#REF!</definedName>
    <definedName name="G1.031">[86]Sheet2!#REF!</definedName>
    <definedName name="G1.041">[86]Sheet2!#REF!</definedName>
    <definedName name="G1.051">[86]Sheet2!#REF!</definedName>
    <definedName name="G2.000">[86]Sheet2!#REF!</definedName>
    <definedName name="G2.010">[86]Sheet2!#REF!</definedName>
    <definedName name="G2.020">[86]Sheet2!#REF!</definedName>
    <definedName name="G2.030">[86]Sheet2!#REF!</definedName>
    <definedName name="G2_">[10]Sheet2!#REF!</definedName>
    <definedName name="G3.000">[86]Sheet2!#REF!</definedName>
    <definedName name="G3.011">[86]Sheet2!#REF!</definedName>
    <definedName name="G3.021">[86]Sheet2!#REF!</definedName>
    <definedName name="G3.031">[86]Sheet2!#REF!</definedName>
    <definedName name="G3.041">[86]Sheet2!#REF!</definedName>
    <definedName name="G3.100">[86]Sheet2!#REF!</definedName>
    <definedName name="G3.111">[86]Sheet2!#REF!</definedName>
    <definedName name="G3.121">[86]Sheet2!#REF!</definedName>
    <definedName name="G3.131">[86]Sheet2!#REF!</definedName>
    <definedName name="G3.141">[86]Sheet2!#REF!</definedName>
    <definedName name="G3.201">[86]Sheet2!#REF!</definedName>
    <definedName name="G3.211">[86]Sheet2!#REF!</definedName>
    <definedName name="G3.221">[86]Sheet2!#REF!</definedName>
    <definedName name="G3.231">[86]Sheet2!#REF!</definedName>
    <definedName name="G3.241">[86]Sheet2!#REF!</definedName>
    <definedName name="G3.301">[86]Sheet2!#REF!</definedName>
    <definedName name="G3.311">[86]Sheet2!#REF!</definedName>
    <definedName name="G3.321">[86]Sheet2!#REF!</definedName>
    <definedName name="G3.331">[86]Sheet2!#REF!</definedName>
    <definedName name="G3.341">[86]Sheet2!#REF!</definedName>
    <definedName name="G4.000">[86]Sheet2!#REF!</definedName>
    <definedName name="G4.010">[86]Sheet2!#REF!</definedName>
    <definedName name="G4.020">[86]Sheet2!#REF!</definedName>
    <definedName name="G4.030">[86]Sheet2!#REF!</definedName>
    <definedName name="G4.040">[86]Sheet2!#REF!</definedName>
    <definedName name="G4.101">[86]Sheet2!#REF!</definedName>
    <definedName name="G4.111">[86]Sheet2!#REF!</definedName>
    <definedName name="G4.121">[86]Sheet2!#REF!</definedName>
    <definedName name="G4.131">[86]Sheet2!#REF!</definedName>
    <definedName name="G4.141">[86]Sheet2!#REF!</definedName>
    <definedName name="G4.151">[86]Sheet2!#REF!</definedName>
    <definedName name="G4.161">[86]Sheet2!#REF!</definedName>
    <definedName name="G4.171">[86]Sheet2!#REF!</definedName>
    <definedName name="G4.200">[86]Sheet2!#REF!</definedName>
    <definedName name="G4.210">[86]Sheet2!#REF!</definedName>
    <definedName name="G4.220">[86]Sheet2!#REF!</definedName>
    <definedName name="g40g40">[90]tuong!#REF!</definedName>
    <definedName name="gach">[91]gVL!$Q$60</definedName>
    <definedName name="gamatc">'[92]DO AM DT'!$AD$84</definedName>
    <definedName name="gas">#REF!</definedName>
    <definedName name="GC">#REF!</definedName>
    <definedName name="GC_CT">[93]Gia_GC_Satthep!$C$7</definedName>
    <definedName name="GC_CT1">[94]Gia_GC_Satthep!$C$7</definedName>
    <definedName name="gchi">#REF!</definedName>
    <definedName name="gcHT">[95]TT04!$J$37</definedName>
    <definedName name="GCS">#REF!</definedName>
    <definedName name="gd">#REF!</definedName>
    <definedName name="GDL">#REF!</definedName>
    <definedName name="GDTD">#REF!</definedName>
    <definedName name="ghichu">#REF!</definedName>
    <definedName name="ghip">#REF!</definedName>
    <definedName name="gia_tien">#REF!</definedName>
    <definedName name="gia_tien_BTN">#REF!</definedName>
    <definedName name="GiaCaMay">[17]GIAVL!#REF!</definedName>
    <definedName name="gipa5">[16]sheet12!#REF!</definedName>
    <definedName name="gl3p">#REF!</definedName>
    <definedName name="gld">#REF!</definedName>
    <definedName name="GLL">#REF!</definedName>
    <definedName name="Go">[50]T.Tinh!#REF!</definedName>
    <definedName name="GoBack">[72]Sheet1!GoBack</definedName>
    <definedName name="goc">[96]ctTBA!#REF!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hong">[69]GiaVL!$F$22</definedName>
    <definedName name="GocTieuChuan">[9]!GocTieuChuan</definedName>
    <definedName name="GP">#REF!</definedName>
    <definedName name="GPT_GROUNDING_PT">'[97]NEW-PANEL'!#REF!</definedName>
    <definedName name="grB">#REF!</definedName>
    <definedName name="grC">'[38]C-C'!$J$11</definedName>
    <definedName name="grD">'[38]D-D'!$J$11</definedName>
    <definedName name="gt">#REF!</definedName>
    <definedName name="gtc">#REF!</definedName>
    <definedName name="GTTMC">[52]GTTBA!#REF!</definedName>
    <definedName name="GTTMCa">[52]GTTBA!#REF!</definedName>
    <definedName name="GTXL">#REF!</definedName>
    <definedName name="gv">[27]gVL!$Q$28</definedName>
    <definedName name="gvl">[98]GVL!$A$6:$F$131</definedName>
    <definedName name="gxm">#REF!</definedName>
    <definedName name="h">[85]XL4Poppy!$A$15</definedName>
    <definedName name="H.">'[99]CHIET TINH DZ 10 KV'!$H$17</definedName>
    <definedName name="h.2">[40]Sheet1!#REF!</definedName>
    <definedName name="H0.001">[86]Sheet2!#REF!</definedName>
    <definedName name="H0.011">[86]Sheet2!#REF!</definedName>
    <definedName name="H0.021">[86]Sheet2!#REF!</definedName>
    <definedName name="H0.031">[86]Sheet2!#REF!</definedName>
    <definedName name="h1_">'[29]Xuly Data'!#REF!</definedName>
    <definedName name="h2_">'[29]Xuly Data'!#REF!</definedName>
    <definedName name="h3_">'[29]Xuly Data'!#REF!</definedName>
    <definedName name="h4_">'[29]Xuly Data'!#REF!</definedName>
    <definedName name="h5_">'[29]Xuly Data'!#REF!</definedName>
    <definedName name="h6_">'[29]Xuly Data'!#REF!</definedName>
    <definedName name="h7.5">[16]sheet12!#REF!</definedName>
    <definedName name="h7_">'[29]Xuly Data'!#REF!</definedName>
    <definedName name="h8.5">[16]sheet12!#REF!</definedName>
    <definedName name="Ha">#REF!</definedName>
    <definedName name="haichau" localSheetId="0">dmkh '[100]4'!$B$1:$L$65536</definedName>
    <definedName name="haichau">dmkh '[100]4'!$B$1:$L$65536</definedName>
    <definedName name="haichau6">#REF!</definedName>
    <definedName name="HCM">#REF!</definedName>
    <definedName name="Heä_soá_laép_xaø_H">1.7</definedName>
    <definedName name="heä_soá_sình_laày">#REF!</definedName>
    <definedName name="Hello">#N/A</definedName>
    <definedName name="Hematcau">[17]CHITIET!#REF!</definedName>
    <definedName name="HH">#REF!</definedName>
    <definedName name="HH15HT">'[11]TONGKE-HT'!#REF!</definedName>
    <definedName name="HH16HT">'[11]TONGKE-HT'!#REF!</definedName>
    <definedName name="HH19HT">'[11]TONGKE-HT'!#REF!</definedName>
    <definedName name="HH20HT">'[11]TONGKE-HT'!#REF!</definedName>
    <definedName name="HHcat">#REF!</definedName>
    <definedName name="hhcv">'[19]CHIET TINH TBA '!#REF!</definedName>
    <definedName name="HHda">#REF!</definedName>
    <definedName name="hhda4x6">'[19]CHIET TINH TBA '!#REF!</definedName>
    <definedName name="hhsc">[101]TT35!#REF!</definedName>
    <definedName name="hhtd">[101]TT35!#REF!</definedName>
    <definedName name="hhxm">'[19]CHIET TINH TBA '!#REF!</definedName>
    <definedName name="hien">#REF!</definedName>
    <definedName name="hn">'[102]nhan cong'!#REF!</definedName>
    <definedName name="HOME_MANP">#REF!</definedName>
    <definedName name="HOMEOFFICE_COST">#REF!</definedName>
    <definedName name="HSCT3">0.1</definedName>
    <definedName name="hsdc1">#REF!</definedName>
    <definedName name="HSDD">[11]phuluc1!#REF!</definedName>
    <definedName name="HSDN">2.5</definedName>
    <definedName name="HSHH">#REF!</definedName>
    <definedName name="HSHHUT">#REF!</definedName>
    <definedName name="hskk1">[11]chitiet!$D$4</definedName>
    <definedName name="HSlanxe">[30]Solieu!$D$15</definedName>
    <definedName name="HSNC">[103]Du_lieu!$C$6</definedName>
    <definedName name="HSSL">#REF!</definedName>
    <definedName name="hßm4">#REF!</definedName>
    <definedName name="HSVC1">#REF!</definedName>
    <definedName name="HSVC2">#REF!</definedName>
    <definedName name="HSVC3">#REF!</definedName>
    <definedName name="HsVCVLTH">[104]PhaDoMong!#REF!</definedName>
    <definedName name="ht">#REF!</definedName>
    <definedName name="ht25nc">'[11]lam-moi'!#REF!</definedName>
    <definedName name="ht25vl">'[11]lam-moi'!#REF!</definedName>
    <definedName name="ht325nc">'[11]lam-moi'!#REF!</definedName>
    <definedName name="ht325vl">'[11]lam-moi'!#REF!</definedName>
    <definedName name="ht37k">'[11]lam-moi'!#REF!</definedName>
    <definedName name="ht37nc">'[11]lam-moi'!#REF!</definedName>
    <definedName name="ht50nc">'[11]lam-moi'!#REF!</definedName>
    <definedName name="ht50vl">'[11]lam-moi'!#REF!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localSheetId="0" hidden="1">{"'Sheet1'!$L$16"}</definedName>
    <definedName name="huy" hidden="1">{"'Sheet1'!$L$16"}</definedName>
    <definedName name="huynhhaichau">#REF!</definedName>
    <definedName name="I2É6">[6]chitimc!#REF!</definedName>
    <definedName name="IDLAB_COST">#REF!</definedName>
    <definedName name="IND_LAB">#REF!</definedName>
    <definedName name="INDMANP">#REF!</definedName>
    <definedName name="IO">'[1]COAT&amp;WRAP-QIOT-#3'!#REF!</definedName>
    <definedName name="j">#REF!</definedName>
    <definedName name="j356C8">#REF!</definedName>
    <definedName name="k">#REF!</definedName>
    <definedName name="K0.001">[86]Sheet2!#REF!</definedName>
    <definedName name="K0.011">[86]Sheet2!#REF!</definedName>
    <definedName name="K0.101">[86]Sheet2!#REF!</definedName>
    <definedName name="K0.111">[86]Sheet2!#REF!</definedName>
    <definedName name="K0.201">[86]Sheet2!#REF!</definedName>
    <definedName name="K0.211">[86]Sheet2!#REF!</definedName>
    <definedName name="K0.301">[86]Sheet2!#REF!</definedName>
    <definedName name="K0.311">[86]Sheet2!#REF!</definedName>
    <definedName name="K0.400">[86]Sheet2!#REF!</definedName>
    <definedName name="K0.410">[86]Sheet2!#REF!</definedName>
    <definedName name="K0.501">[86]Sheet2!#REF!</definedName>
    <definedName name="K0.511">[86]Sheet2!#REF!</definedName>
    <definedName name="K0.61">[86]Sheet2!#REF!</definedName>
    <definedName name="K0.71">[86]Sheet2!#REF!</definedName>
    <definedName name="K1.001">[86]Sheet2!#REF!</definedName>
    <definedName name="K1.021">[86]Sheet2!#REF!</definedName>
    <definedName name="K1.041">[86]Sheet2!#REF!</definedName>
    <definedName name="K1.121">[86]Sheet2!#REF!</definedName>
    <definedName name="K1.201">[86]Sheet2!#REF!</definedName>
    <definedName name="K1.211">[86]Sheet2!#REF!</definedName>
    <definedName name="K1.221">[86]Sheet2!#REF!</definedName>
    <definedName name="K1.301">[86]Sheet2!#REF!</definedName>
    <definedName name="K1.321">[86]Sheet2!#REF!</definedName>
    <definedName name="K1.331">[86]Sheet2!#REF!</definedName>
    <definedName name="K1.341">[86]Sheet2!#REF!</definedName>
    <definedName name="K1.401">[86]Sheet2!#REF!</definedName>
    <definedName name="K1.411">[86]Sheet2!#REF!</definedName>
    <definedName name="K1.421">[86]Sheet2!#REF!</definedName>
    <definedName name="K1.431">[86]Sheet2!#REF!</definedName>
    <definedName name="K1.441">[86]Sheet2!#REF!</definedName>
    <definedName name="K2.001">[86]Sheet2!#REF!</definedName>
    <definedName name="K2.011">[86]Sheet2!#REF!</definedName>
    <definedName name="K2.021">[86]Sheet2!#REF!</definedName>
    <definedName name="K2.031">[86]Sheet2!#REF!</definedName>
    <definedName name="K2.041">[86]Sheet2!#REF!</definedName>
    <definedName name="K2.101">[86]Sheet2!#REF!</definedName>
    <definedName name="K2.111">[86]Sheet2!#REF!</definedName>
    <definedName name="K2.121">[86]Sheet2!#REF!</definedName>
    <definedName name="K2.131">[86]Sheet2!#REF!</definedName>
    <definedName name="K2.141">[86]Sheet2!#REF!</definedName>
    <definedName name="K2.201">[86]Sheet2!#REF!</definedName>
    <definedName name="K2.211">[86]Sheet2!#REF!</definedName>
    <definedName name="K2.221">[86]Sheet2!#REF!</definedName>
    <definedName name="K2.231">[86]Sheet2!#REF!</definedName>
    <definedName name="K2.241">[86]Sheet2!#REF!</definedName>
    <definedName name="K2.301">[86]Sheet2!#REF!</definedName>
    <definedName name="K2.321">[86]Sheet2!#REF!</definedName>
    <definedName name="K2.341">[86]Sheet2!#REF!</definedName>
    <definedName name="K2.400">[86]Sheet2!#REF!</definedName>
    <definedName name="K2.420">[86]Sheet2!#REF!</definedName>
    <definedName name="K2.440">[86]Sheet2!#REF!</definedName>
    <definedName name="K2.500">[86]Sheet2!#REF!</definedName>
    <definedName name="K2.520">[86]Sheet2!#REF!</definedName>
    <definedName name="K2.540">[86]Sheet2!#REF!</definedName>
    <definedName name="k2b">'[11]THPDMoi  (2)'!#REF!</definedName>
    <definedName name="K3.210">[86]Sheet2!#REF!</definedName>
    <definedName name="K3.220">[86]Sheet2!#REF!</definedName>
    <definedName name="K3.230">[86]Sheet2!#REF!</definedName>
    <definedName name="K3.310">[86]Sheet2!#REF!</definedName>
    <definedName name="K3.320">[86]Sheet2!#REF!</definedName>
    <definedName name="K3.330">[86]Sheet2!#REF!</definedName>
    <definedName name="K3.410">[86]Sheet2!#REF!</definedName>
    <definedName name="K3.430">[86]Sheet2!#REF!</definedName>
    <definedName name="K3.450">[86]Sheet2!#REF!</definedName>
    <definedName name="K4.010">[86]Sheet2!#REF!</definedName>
    <definedName name="K4.020">[86]Sheet2!#REF!</definedName>
    <definedName name="K4.110">[86]Sheet2!#REF!</definedName>
    <definedName name="K4.120">[86]Sheet2!#REF!</definedName>
    <definedName name="K4.210">[86]Sheet2!#REF!</definedName>
    <definedName name="K4.220">[86]Sheet2!#REF!</definedName>
    <definedName name="K4.230">[86]Sheet2!#REF!</definedName>
    <definedName name="K4.240">[86]Sheet2!#REF!</definedName>
    <definedName name="kcong">#REF!</definedName>
    <definedName name="KcTieuChuan">[9]!KcTieuChuan</definedName>
    <definedName name="KDC">#REF!</definedName>
    <definedName name="kdien">#REF!</definedName>
    <definedName name="Khocau">'[29]Xuly Data'!#REF!</definedName>
    <definedName name="KhuyenmaiUPS">"AutoShape 264"</definedName>
    <definedName name="kiem">#REF!</definedName>
    <definedName name="Kiem_tra_trung_ten">#REF!</definedName>
    <definedName name="kkk">#REF!</definedName>
    <definedName name="kl">#REF!</definedName>
    <definedName name="kldd1p">'[11]#REF'!#REF!</definedName>
    <definedName name="kldd3p">'[11]lam-moi'!#REF!</definedName>
    <definedName name="KLtru">[17]CHITIET!#REF!</definedName>
    <definedName name="kmong">[11]giathanh1!#REF!</definedName>
    <definedName name="kn">'[74]g-vl'!$N$36</definedName>
    <definedName name="kno">[27]gVL!$Q$48</definedName>
    <definedName name="kp1ph">#REF!</definedName>
    <definedName name="kstk">#REF!</definedName>
    <definedName name="KTHD">'[105]khung ten TD'!#REF!</definedName>
    <definedName name="KTTRAMD1">'[53]m doc'!$B$7:$B$118</definedName>
    <definedName name="KVC">#REF!</definedName>
    <definedName name="LAMTHEM">#REF!</definedName>
    <definedName name="lan">#REF!</definedName>
    <definedName name="LANDIMP">'[2]FA-LISTING'!#REF!</definedName>
    <definedName name="LANDREV">'[2]FA-LISTING'!#REF!</definedName>
    <definedName name="LaoLapDam">[17]TDinh!#REF!</definedName>
    <definedName name="lapa">'[12]CT Thang Mo'!$B$350:$H$350</definedName>
    <definedName name="lapb">'[12]CT Thang Mo'!$B$370:$H$370</definedName>
    <definedName name="lapc">'[12]CT Thang Mo'!$B$390:$H$390</definedName>
    <definedName name="LargerSpan">IF('[87]Tổng kê'!XEY2&gt;'[87]Tổng kê'!XEY1,'[87]Tổng kê'!XEY2,'[87]Tổng kê'!XEY1)</definedName>
    <definedName name="Lf">#REF!</definedName>
    <definedName name="LgL">#REF!</definedName>
    <definedName name="LKPS">[73]Sodu!A1</definedName>
    <definedName name="LLs">#REF!</definedName>
    <definedName name="Lmk">#REF!</definedName>
    <definedName name="LN">#REF!</definedName>
    <definedName name="LOAI_BM">#REF!</definedName>
    <definedName name="LOAI_MB">#REF!</definedName>
    <definedName name="LOC">#REF!</definedName>
    <definedName name="lón2">[106]Temp!$B$3</definedName>
    <definedName name="lón3">[106]Temp!$B$4</definedName>
    <definedName name="lón5">[106]Temp!$B$6</definedName>
    <definedName name="Lop">#REF!</definedName>
    <definedName name="LT_TB">[107]TBA!#REF!</definedName>
    <definedName name="LTR">#REF!</definedName>
    <definedName name="ltre">#REF!</definedName>
    <definedName name="Ltt">'[29]Xuly Data'!#REF!</definedName>
    <definedName name="Luanthanh">#REF!</definedName>
    <definedName name="LUONG">#REF!</definedName>
    <definedName name="lVC">#REF!</definedName>
    <definedName name="M">[108]XL4Poppy!$C$4</definedName>
    <definedName name="m_1">[35]Input!#REF!</definedName>
    <definedName name="m_2">[35]Input!#REF!</definedName>
    <definedName name="m_3">[35]Input!#REF!</definedName>
    <definedName name="m_4">[35]Input!#REF!</definedName>
    <definedName name="M0.4">#REF!</definedName>
    <definedName name="M10.1">'[59]Giai trinh'!#REF!</definedName>
    <definedName name="M10.1a">'[59]Giai trinh'!#REF!</definedName>
    <definedName name="M10.2">'[59]Giai trinh'!#REF!</definedName>
    <definedName name="M10.2a">'[59]Giai trinh'!#REF!</definedName>
    <definedName name="m102bnnc">'[11]lam-moi'!#REF!</definedName>
    <definedName name="m102bnvl">'[11]lam-moi'!#REF!</definedName>
    <definedName name="m10aamtc">'[11]t-h HA THE'!#REF!</definedName>
    <definedName name="m10aanc">'[11]lam-moi'!#REF!</definedName>
    <definedName name="m10aavl">'[11]lam-moi'!#REF!</definedName>
    <definedName name="m10anc">'[11]lam-moi'!#REF!</definedName>
    <definedName name="m10avl">'[11]lam-moi'!#REF!</definedName>
    <definedName name="m10banc">'[11]lam-moi'!#REF!</definedName>
    <definedName name="m10bavl">'[11]lam-moi'!#REF!</definedName>
    <definedName name="m122bnnc">'[11]lam-moi'!#REF!</definedName>
    <definedName name="m122bnvl">'[11]lam-moi'!#REF!</definedName>
    <definedName name="m12aanc">'[11]lam-moi'!#REF!</definedName>
    <definedName name="m12aavl">'[11]lam-moi'!#REF!</definedName>
    <definedName name="m12anc">'[11]lam-moi'!#REF!</definedName>
    <definedName name="m12avl">'[11]lam-moi'!#REF!</definedName>
    <definedName name="M12ba3p">#REF!</definedName>
    <definedName name="m12banc">'[11]lam-moi'!#REF!</definedName>
    <definedName name="m12bavl">'[11]lam-moi'!#REF!</definedName>
    <definedName name="M12bb1p">#REF!</definedName>
    <definedName name="m12bbnc">'[11]lam-moi'!#REF!</definedName>
    <definedName name="m12bbvl">'[11]lam-moi'!#REF!</definedName>
    <definedName name="M12bnnc">'[11]#REF'!#REF!</definedName>
    <definedName name="M12bnvl">'[11]#REF'!#REF!</definedName>
    <definedName name="M12cbnc">#REF!</definedName>
    <definedName name="M12cbvl">#REF!</definedName>
    <definedName name="M14.1">[52]GTTBA!#REF!</definedName>
    <definedName name="M14.1a">[52]GTTBA!#REF!</definedName>
    <definedName name="M14.2">[52]GTTBA!#REF!</definedName>
    <definedName name="M14.2a">[52]GTTBA!#REF!</definedName>
    <definedName name="m142bnnc">'[11]lam-moi'!#REF!</definedName>
    <definedName name="m142bnvl">'[11]lam-moi'!#REF!</definedName>
    <definedName name="M14bb1p">#REF!</definedName>
    <definedName name="m14bbnc">'[11]lam-moi'!#REF!</definedName>
    <definedName name="M14bbvc">'[11]CHITIET VL-NC-TT -1p'!#REF!</definedName>
    <definedName name="m14bbvl">'[11]lam-moi'!#REF!</definedName>
    <definedName name="M2_">[10]Sheet2!#REF!</definedName>
    <definedName name="M8a">'[11]THPDMoi  (2)'!#REF!</definedName>
    <definedName name="M8aa">'[11]THPDMoi  (2)'!#REF!</definedName>
    <definedName name="m8aanc">#REF!</definedName>
    <definedName name="m8aavl">#REF!</definedName>
    <definedName name="m8amtc">'[11]t-h HA THE'!#REF!</definedName>
    <definedName name="m8anc">'[11]lam-moi'!#REF!</definedName>
    <definedName name="m8avl">'[11]lam-moi'!#REF!</definedName>
    <definedName name="Ma_hang">[71]KHO_X_N!$G$12:$G$272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NG_MC">[4]MatCat!$B$4:$W$282</definedName>
    <definedName name="MAT">'[1]COAT&amp;WRAP-QIOT-#3'!#REF!</definedName>
    <definedName name="matit">#REF!</definedName>
    <definedName name="MATK">#REF!</definedName>
    <definedName name="MATK_CD">#REF!</definedName>
    <definedName name="MATK_M">#REF!</definedName>
    <definedName name="MB_Intel_Server_C440GX_Dual_Sl2_ATX">[48]DATA!#REF!</definedName>
    <definedName name="MB_Tomato_810B_Twin">[48]DATA!#REF!</definedName>
    <definedName name="Mba1p">#REF!</definedName>
    <definedName name="Mba3p">#REF!</definedName>
    <definedName name="Mbb3p">#REF!</definedName>
    <definedName name="Mbn1p">#REF!</definedName>
    <definedName name="mbnc">'[11]lam-moi'!#REF!</definedName>
    <definedName name="mbvl">'[11]lam-moi'!#REF!</definedName>
    <definedName name="mc">#REF!</definedName>
    <definedName name="MDT">'[59]Giai trinh'!#REF!</definedName>
    <definedName name="MDTa">'[59]Giai trinh'!#REF!</definedName>
    <definedName name="me">#REF!</definedName>
    <definedName name="MF">'[1]COAT&amp;WRAP-QIOT-#3'!#REF!</definedName>
    <definedName name="mg">[35]Input!#REF!</definedName>
    <definedName name="MG_A">#REF!</definedName>
    <definedName name="mg1.">[35]Input!#REF!</definedName>
    <definedName name="mg2.">[35]Input!#REF!</definedName>
    <definedName name="MINH1">'[109]Tong hop'!$A$1:$H$65536</definedName>
    <definedName name="MINH2">'[109]Tong hop'!$A$1:$H$1</definedName>
    <definedName name="mmm">[11]giathanh1!#REF!</definedName>
    <definedName name="MN">#REF!</definedName>
    <definedName name="MNTHTH">[30]Solieu!$E$27</definedName>
    <definedName name="MNTN">'[29]Xuly Data'!#REF!</definedName>
    <definedName name="MNTT">'[29]Xuly Data'!#REF!</definedName>
    <definedName name="Mo_BinhDien">[17]CHITIET!#REF!</definedName>
    <definedName name="Mo5_BinhDien">[17]CHITIET!#REF!</definedName>
    <definedName name="Moi">[17]TDinh!#REF!</definedName>
    <definedName name="MoM0">[17]CHITIET!#REF!</definedName>
    <definedName name="mp1x25">'[11]dongia (2)'!#REF!</definedName>
    <definedName name="mt">[78]Sheet2!$D$2</definedName>
    <definedName name="MTC1P">'[11]TONG HOP VL-NC TT'!#REF!</definedName>
    <definedName name="MTC3P">'[11]TONG HOP VL-NC TT'!#REF!</definedName>
    <definedName name="MTcat">[52]GTTBA!#REF!</definedName>
    <definedName name="MTCata">[52]GTTBA!#REF!</definedName>
    <definedName name="MTCHC">[11]TNHCHINH!$K$38</definedName>
    <definedName name="MTCMB">'[11]#REF'!#REF!</definedName>
    <definedName name="MTMAC12">#REF!</definedName>
    <definedName name="mtr">'[11]TH XL'!#REF!</definedName>
    <definedName name="mtram">#REF!</definedName>
    <definedName name="MUN">#REF!</definedName>
    <definedName name="MV">'[2]FA-LISTING'!#REF!</definedName>
    <definedName name="myle">#REF!</definedName>
    <definedName name="N">[108]XL4Poppy!$C$31</definedName>
    <definedName name="n.d1">[35]Input!#REF!</definedName>
    <definedName name="n.d2">[35]Input!#REF!</definedName>
    <definedName name="N.M14.1">[52]GTTBA!#REF!</definedName>
    <definedName name="N.M14.2">[52]GTTBA!#REF!</definedName>
    <definedName name="N.MTCat">[52]GTTBA!#REF!</definedName>
    <definedName name="n1_">#REF!</definedName>
    <definedName name="N1IN">'[11]TONGKE3p '!$U$295</definedName>
    <definedName name="n1pig">#REF!</definedName>
    <definedName name="n1pignc">'[11]lam-moi'!#REF!</definedName>
    <definedName name="n1pigvl">'[11]lam-moi'!#REF!</definedName>
    <definedName name="n1pind">#REF!</definedName>
    <definedName name="n1pindnc">'[11]lam-moi'!#REF!</definedName>
    <definedName name="n1pindvl">'[11]lam-moi'!#REF!</definedName>
    <definedName name="n1ping">#REF!</definedName>
    <definedName name="n1pingnc">'[11]lam-moi'!#REF!</definedName>
    <definedName name="n1pingvl">'[11]lam-moi'!#REF!</definedName>
    <definedName name="n1pint">#REF!</definedName>
    <definedName name="n1pintnc">'[11]lam-moi'!#REF!</definedName>
    <definedName name="n1pintvl">'[11]lam-moi'!#REF!</definedName>
    <definedName name="n2_">#REF!</definedName>
    <definedName name="n24nc">'[11]lam-moi'!#REF!</definedName>
    <definedName name="n24vl">'[11]lam-moi'!#REF!</definedName>
    <definedName name="n2mignc">'[11]lam-moi'!#REF!</definedName>
    <definedName name="n2migvl">'[11]lam-moi'!#REF!</definedName>
    <definedName name="n2min1nc">'[11]lam-moi'!#REF!</definedName>
    <definedName name="n2min1vl">'[11]lam-moi'!#REF!</definedName>
    <definedName name="n3_">#REF!</definedName>
    <definedName name="n4_">#REF!</definedName>
    <definedName name="NC.DMC">[52]GTTBA!#REF!</definedName>
    <definedName name="NC.GTTMC">[52]GTTBA!#REF!</definedName>
    <definedName name="NC.M10.1">'[59]Giai trinh'!#REF!</definedName>
    <definedName name="NC.M10.2">'[59]Giai trinh'!#REF!</definedName>
    <definedName name="NC.M14.1">[52]GTTBA!#REF!</definedName>
    <definedName name="NC.M14.2">[52]GTTBA!#REF!</definedName>
    <definedName name="NC.MDT">'[59]Giai trinh'!#REF!</definedName>
    <definedName name="NC.MTCat">[52]GTTBA!#REF!</definedName>
    <definedName name="NC.T1C.CDFD">[52]GTTBA!#REF!</definedName>
    <definedName name="NC.T1C.M14">[52]GTTBA!#REF!</definedName>
    <definedName name="NC.TTC">[52]GTTBA!#REF!</definedName>
    <definedName name="NC.X.CSV">[52]GTTBA!#REF!</definedName>
    <definedName name="NC.XL">[52]GTTBA!#REF!</definedName>
    <definedName name="nc1nc">'[11]lam-moi'!#REF!</definedName>
    <definedName name="nc1p">#REF!</definedName>
    <definedName name="nc1vl">'[11]lam-moi'!#REF!</definedName>
    <definedName name="nc24nc">'[11]lam-moi'!#REF!</definedName>
    <definedName name="nc24vl">'[11]lam-moi'!#REF!</definedName>
    <definedName name="nc3p">#REF!</definedName>
    <definedName name="NCBD100">#REF!</definedName>
    <definedName name="NCBD200">#REF!</definedName>
    <definedName name="NCBD250">#REF!</definedName>
    <definedName name="ncbt">'[110]CHIET TINH TBA '!#REF!</definedName>
    <definedName name="NCcap0.7">#REF!</definedName>
    <definedName name="NCcap1">#REF!</definedName>
    <definedName name="nccc2">'[102]nhan cong'!#REF!</definedName>
    <definedName name="ncday35">#REF!</definedName>
    <definedName name="ncday50">#REF!</definedName>
    <definedName name="ncday70">#REF!</definedName>
    <definedName name="ncday95">#REF!</definedName>
    <definedName name="ncdd">'[11]TH XL'!#REF!</definedName>
    <definedName name="NCDD2">'[11]TH XL'!#REF!</definedName>
    <definedName name="NCHC">[11]TNHCHINH!$J$38</definedName>
    <definedName name="NCKT">#REF!</definedName>
    <definedName name="nctr">'[11]TH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">[27]gVL!$Q$30</definedName>
    <definedName name="Néi_du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">[35]Input!#REF!</definedName>
    <definedName name="Ng_y__i">#REF!</definedName>
    <definedName name="ng1.">[35]Input!#REF!</definedName>
    <definedName name="ng2.">[35]Input!#REF!</definedName>
    <definedName name="ngau">#REF!</definedName>
    <definedName name="Ngaycong">[80]Chamcong!$B$4:$AK$13</definedName>
    <definedName name="NGAYCTU_B">#REF!</definedName>
    <definedName name="NGHI">#REF!</definedName>
    <definedName name="NH">#REF!</definedName>
    <definedName name="Nhancong">#REF!</definedName>
    <definedName name="NHANTIEN">#REF!</definedName>
    <definedName name="nhn">#REF!</definedName>
    <definedName name="nhnnc">'[11]lam-moi'!#REF!</definedName>
    <definedName name="nhnvl">'[11]lam-moi'!#REF!</definedName>
    <definedName name="NHot">#REF!</definedName>
    <definedName name="nhua">#REF!</definedName>
    <definedName name="nig">#REF!</definedName>
    <definedName name="NIG13p">'[11]TONGKE3p '!$T$295</definedName>
    <definedName name="nig1p">#REF!</definedName>
    <definedName name="nig3p">#REF!</definedName>
    <definedName name="nightnc">[11]gtrinh!#REF!</definedName>
    <definedName name="nightvl">[11]gtrinh!#REF!</definedName>
    <definedName name="nignc1p">#REF!</definedName>
    <definedName name="nignc3p">'[11]CHITIET VL-NC'!$G$107</definedName>
    <definedName name="nigvl1p">#REF!</definedName>
    <definedName name="nigvl3p">'[11]CHITIET VL-NC'!$G$99</definedName>
    <definedName name="nin">#REF!</definedName>
    <definedName name="nin14nc3p">#REF!</definedName>
    <definedName name="nin14vl3p">#REF!</definedName>
    <definedName name="nin1903p">#REF!</definedName>
    <definedName name="nin190nc">'[11]lam-moi'!#REF!</definedName>
    <definedName name="nin190nc3p">#REF!</definedName>
    <definedName name="nin190vl">'[11]lam-moi'!#REF!</definedName>
    <definedName name="nin190vl3p">#REF!</definedName>
    <definedName name="nin1pnc">'[11]lam-moi'!#REF!</definedName>
    <definedName name="nin1pvl">'[11]lam-moi'!#REF!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'[11]lam-moi'!#REF!</definedName>
    <definedName name="nindnc1p">#REF!</definedName>
    <definedName name="nindnc3p">#REF!</definedName>
    <definedName name="nindvl">'[11]lam-moi'!#REF!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hBinh_Nhoquan110">'[111]KHQT-00-01'!#REF!</definedName>
    <definedName name="ninnc">'[11]lam-moi'!#REF!</definedName>
    <definedName name="ninnc3p">#REF!</definedName>
    <definedName name="nint1p">#REF!</definedName>
    <definedName name="nintnc1p">#REF!</definedName>
    <definedName name="nintvl1p">#REF!</definedName>
    <definedName name="ninvl">'[11]lam-moi'!#REF!</definedName>
    <definedName name="ninvl3p">#REF!</definedName>
    <definedName name="nl">#REF!</definedName>
    <definedName name="NL12nc">'[11]#REF'!#REF!</definedName>
    <definedName name="NL12vl">'[11]#REF'!#REF!</definedName>
    <definedName name="nl1p">#REF!</definedName>
    <definedName name="nl3p">#REF!</definedName>
    <definedName name="nlht">'[11]THPDMoi  (2)'!#REF!</definedName>
    <definedName name="nlmtc">'[11]t-h HA THE'!#REF!</definedName>
    <definedName name="nlnc">'[11]lam-moi'!#REF!</definedName>
    <definedName name="nlnc3p">#REF!</definedName>
    <definedName name="nlnc3pha">#REF!</definedName>
    <definedName name="NLTK1p">#REF!</definedName>
    <definedName name="nlvl">'[11]lam-moi'!#REF!</definedName>
    <definedName name="nlvl1">[11]chitiet!$G$302</definedName>
    <definedName name="nlvl3p">#REF!</definedName>
    <definedName name="nn">#REF!</definedName>
    <definedName name="nn1p">#REF!</definedName>
    <definedName name="nn3p">#REF!</definedName>
    <definedName name="nnnc">'[11]lam-moi'!#REF!</definedName>
    <definedName name="nnnc3p">#REF!</definedName>
    <definedName name="nnvl">'[11]lam-moi'!#REF!</definedName>
    <definedName name="nnvl3p">#REF!</definedName>
    <definedName name="No">#REF!</definedName>
    <definedName name="NOCU">#REF!</definedName>
    <definedName name="none">#REF!</definedName>
    <definedName name="NS">#REF!</definedName>
    <definedName name="nuoc">[66]gvl!$N$38</definedName>
    <definedName name="nv">[35]Input!#REF!</definedName>
    <definedName name="nx">'[11]THPDMoi  (2)'!#REF!</definedName>
    <definedName name="nxmtc">'[11]t-h HA THE'!#REF!</definedName>
    <definedName name="O">[108]XL4Poppy!$C$9</definedName>
    <definedName name="oc">[78]Sheet2!$C$2</definedName>
    <definedName name="OE">'[2]FA-LISTING'!#REF!</definedName>
    <definedName name="ong">#REF!</definedName>
    <definedName name="ophom">#REF!</definedName>
    <definedName name="osc">'[11]THPDMoi  (2)'!#REF!</definedName>
    <definedName name="OTHER_PANEL">'[97]NEW-PANEL'!#REF!</definedName>
    <definedName name="oxy">#REF!</definedName>
    <definedName name="P">[108]XL4Poppy!$B$1:$B$16</definedName>
    <definedName name="P_M">'[2]FA-LISTING'!#REF!</definedName>
    <definedName name="PA">#REF!</definedName>
    <definedName name="PEJM">'[1]COAT&amp;WRAP-QIOT-#3'!#REF!</definedName>
    <definedName name="PF">'[1]PNT-QUOT-#3'!#REF!</definedName>
    <definedName name="pgia">#REF!</definedName>
    <definedName name="phada">[17]TDinh!#REF!</definedName>
    <definedName name="phu_luc_vua">#REF!</definedName>
    <definedName name="phugia">[24]GiaVL!$F$28</definedName>
    <definedName name="phuong">'[112]Ct- DZ35kV'!#REF!</definedName>
    <definedName name="PK">#REF!</definedName>
    <definedName name="PL_???___P.B.___REST_P.B._????">'[113]NEW-PANEL'!#REF!</definedName>
    <definedName name="PL_指示燈___P.B.___REST_P.B._壓扣開關">'[97]NEW-PANEL'!#REF!</definedName>
    <definedName name="PLvuaBT">[17]TDinh!#REF!</definedName>
    <definedName name="PM">[114]IBASE!$AH$16:$AV$110</definedName>
    <definedName name="PowerCord">[48]DATA!#REF!</definedName>
    <definedName name="PP114_2P114_3P60">[4]MatCat!#REF!</definedName>
    <definedName name="PRICE">#REF!</definedName>
    <definedName name="PRICE1">#REF!</definedName>
    <definedName name="_xlnm.Print_Area">#REF!</definedName>
    <definedName name="Print_Area_MI">[115]ESTI.!$A$1:$U$52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SCO_CD">#REF!</definedName>
    <definedName name="PSNO_CD">#REF!</definedName>
    <definedName name="pt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TNC">'[11]DON GIA'!$G$227</definedName>
    <definedName name="PTST">[116]sat!$A$6:$K$38</definedName>
    <definedName name="PTVT">[116]ptvt!$A$6:$X$128</definedName>
    <definedName name="Q">[108]XL4Poppy!$A$15</definedName>
    <definedName name="qc">[117]Loading!#REF!</definedName>
    <definedName name="QDD">#REF!</definedName>
    <definedName name="qh">#REF!</definedName>
    <definedName name="qtdm">#REF!</definedName>
    <definedName name="qtebt">#REF!</definedName>
    <definedName name="quehan">'[15]Vat lieu'!$D$28</definedName>
    <definedName name="Query1">#REF!</definedName>
    <definedName name="qzqzqz10">#REF!</definedName>
    <definedName name="qzqzqz11">#REF!</definedName>
    <definedName name="qzqzqz12">#REF!</definedName>
    <definedName name="qzqzqz13">#REF!</definedName>
    <definedName name="qzqzqz14">#REF!</definedName>
    <definedName name="qzqzqz15">#REF!</definedName>
    <definedName name="qzqzqz16">#REF!</definedName>
    <definedName name="qzqzqz17">#REF!</definedName>
    <definedName name="qzqzqz18">#REF!</definedName>
    <definedName name="qzqzqz19">#REF!</definedName>
    <definedName name="qzqzqz20">#REF!</definedName>
    <definedName name="qzqzqz21">#REF!</definedName>
    <definedName name="qzqzqz22">#REF!</definedName>
    <definedName name="qzqzqz23">#REF!</definedName>
    <definedName name="qzqzqz24">#REF!</definedName>
    <definedName name="qzqzqz25">#REF!</definedName>
    <definedName name="qzqzqz26">#REF!</definedName>
    <definedName name="qzqzqz27">#REF!</definedName>
    <definedName name="qzqzqz28">#REF!</definedName>
    <definedName name="qzqzqz29">#REF!</definedName>
    <definedName name="qzqzqz30">#REF!</definedName>
    <definedName name="qzqzqz31">#REF!</definedName>
    <definedName name="qzqzqz32">#REF!</definedName>
    <definedName name="qzqzqz6">#REF!</definedName>
    <definedName name="qzqzqz7">#REF!</definedName>
    <definedName name="qzqzqz8">#REF!</definedName>
    <definedName name="qzqzqz9">#REF!</definedName>
    <definedName name="ra11p">#REF!</definedName>
    <definedName name="ra13p">#REF!</definedName>
    <definedName name="rack1">'[11]THPDMoi  (2)'!#REF!</definedName>
    <definedName name="rack2">'[11]THPDMoi  (2)'!#REF!</definedName>
    <definedName name="rack3">'[11]THPDMoi  (2)'!#REF!</definedName>
    <definedName name="rack4">'[11]THPDMoi  (2)'!#REF!</definedName>
    <definedName name="rang1">#REF!</definedName>
    <definedName name="range">#REF!</definedName>
    <definedName name="Rate">14563</definedName>
    <definedName name="RECOUT">#N/A</definedName>
    <definedName name="REPORT01">#REF!</definedName>
    <definedName name="REPORT02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wdex">#REF!</definedName>
    <definedName name="RT">'[1]COAT&amp;WRAP-QIOT-#3'!#REF!</definedName>
    <definedName name="rung25">[15]May!$E$26</definedName>
    <definedName name="s1_">#REF!</definedName>
    <definedName name="s2_">#REF!</definedName>
    <definedName name="s3_">#REF!</definedName>
    <definedName name="s4_">#REF!</definedName>
    <definedName name="San_truoc">[118]tienluong!#REF!</definedName>
    <definedName name="sat">'[19]CHIET TINH TBA '!#REF!</definedName>
    <definedName name="satt">'[119]Ctinh 10kV'!#REF!</definedName>
    <definedName name="satu">[120]ctTBA!#REF!</definedName>
    <definedName name="sau">'[14]Chiet tinh dz35'!$H$4</definedName>
    <definedName name="SB">[114]IBASE!$AH$7:$AL$14</definedName>
    <definedName name="SCCR">#REF!</definedName>
    <definedName name="scdk">#REF!</definedName>
    <definedName name="scdl">#REF!</definedName>
    <definedName name="SCDT">#REF!</definedName>
    <definedName name="SCH">#REF!</definedName>
    <definedName name="scm">'[102]nhan cong'!#REF!</definedName>
    <definedName name="scr">[27]gVL!$Q$33</definedName>
    <definedName name="sctdk">#REF!</definedName>
    <definedName name="sctdl">#REF!</definedName>
    <definedName name="sctqdl">#REF!</definedName>
    <definedName name="sd3p">'[11]lam-moi'!#REF!</definedName>
    <definedName name="sdfs">'[102]nhan cong'!#REF!</definedName>
    <definedName name="SDMONG">#REF!</definedName>
    <definedName name="sdo">[121]gvl!$N$35</definedName>
    <definedName name="sencount" hidden="1">1</definedName>
    <definedName name="sg">[35]Input!#REF!</definedName>
    <definedName name="sg1.">[35]Input!#REF!</definedName>
    <definedName name="sg2.">[35]Input!#REF!</definedName>
    <definedName name="sgnc">[11]gtrinh!#REF!</definedName>
    <definedName name="sgvl">[11]gtrinh!#REF!</definedName>
    <definedName name="Sheet1">#REF!</definedName>
    <definedName name="Sheet1_Without_Matching_CUOC_INTERNET_TRU_T4">#REF!</definedName>
    <definedName name="shn">'[74]g-vl'!$N$25</definedName>
    <definedName name="sho">#REF!</definedName>
    <definedName name="Shoes">#REF!</definedName>
    <definedName name="sht">'[11]THPDMoi  (2)'!#REF!</definedName>
    <definedName name="sht3p">'[11]lam-moi'!#REF!</definedName>
    <definedName name="SIZE">#REF!</definedName>
    <definedName name="skd">[122]gVL!$Q$31</definedName>
    <definedName name="SL_CRD">#REF!</definedName>
    <definedName name="SL_CRS">#REF!</definedName>
    <definedName name="SL_CS">#REF!</definedName>
    <definedName name="SL_DD">#REF!</definedName>
    <definedName name="slk">#REF!</definedName>
    <definedName name="sll">#REF!</definedName>
    <definedName name="SMBA">#REF!</definedName>
    <definedName name="So_ctu">[71]KHO_X_N!$C$12:$C$272</definedName>
    <definedName name="So_luong">[71]KHO_X_N!$H$12:$H$272</definedName>
    <definedName name="soc3p">#REF!</definedName>
    <definedName name="SOCTU_B">#REF!</definedName>
    <definedName name="SOCTU_NK">#REF!</definedName>
    <definedName name="SOCTU_NK_BH">#REF!</definedName>
    <definedName name="soho">[16]sheet12!#REF!</definedName>
    <definedName name="Soi">#REF!</definedName>
    <definedName name="Soi_HamYen">[50]T.Tinh!#REF!</definedName>
    <definedName name="Solan">'[29]Xuly Data'!#REF!</definedName>
    <definedName name="Sonth">'[15]Vat lieu'!$D$31</definedName>
    <definedName name="SORT">#REF!</definedName>
    <definedName name="SORT_AREA">'[115]DI-ESTI'!$A$8:$R$489</definedName>
    <definedName name="SOTIEN_B">#REF!</definedName>
    <definedName name="SOTIEN_CO_NK">#REF!</definedName>
    <definedName name="SOTIEN_NO_NK">#REF!</definedName>
    <definedName name="SP">'[1]PNT-QUOT-#3'!#REF!</definedName>
    <definedName name="SPEC">#REF!</definedName>
    <definedName name="SPECSUMMARY">#REF!</definedName>
    <definedName name="spk">#REF!</definedName>
    <definedName name="spk1p">'[11]#REF'!#REF!</definedName>
    <definedName name="spk3p">'[11]lam-moi'!#REF!</definedName>
    <definedName name="SS">#REF!</definedName>
    <definedName name="st3p">'[11]lam-moi'!#REF!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[121]gvl!$N$34</definedName>
    <definedName name="STT">#REF!</definedName>
    <definedName name="STT_CT">#REF!</definedName>
    <definedName name="STT_NC">#REF!</definedName>
    <definedName name="STT_NCT">#REF!</definedName>
    <definedName name="STT_PH">#REF!</definedName>
    <definedName name="SU">#REF!</definedName>
    <definedName name="SUMMARY">#REF!</definedName>
    <definedName name="sv">[35]Input!#REF!</definedName>
    <definedName name="svn">[35]Input!#REF!</definedName>
    <definedName name="SXDam24mA">[17]CHITIET!#REF!</definedName>
    <definedName name="SXdam24mB">[17]CHITIET!#REF!</definedName>
    <definedName name="SXDam33mBien">[17]CHITIET!#REF!</definedName>
    <definedName name="SXdam33mGiua">[17]CHITIET!#REF!</definedName>
    <definedName name="T.">'[99]CHIET TINH DZ 10 KV'!$L$16</definedName>
    <definedName name="t_1">[35]Input!#REF!</definedName>
    <definedName name="t101p">#REF!</definedName>
    <definedName name="t103p">#REF!</definedName>
    <definedName name="t105mnc">'[11]thao-go'!#REF!</definedName>
    <definedName name="t10m">'[11]lam-moi'!#REF!</definedName>
    <definedName name="t10nc">'[11]lam-moi'!#REF!</definedName>
    <definedName name="t10nc1p">#REF!</definedName>
    <definedName name="t10ncm">'[11]lam-moi'!#REF!</definedName>
    <definedName name="t10vl">'[11]lam-moi'!#REF!</definedName>
    <definedName name="t10vl1p">#REF!</definedName>
    <definedName name="T12_">[10]Sheet2!#REF!</definedName>
    <definedName name="t121p">#REF!</definedName>
    <definedName name="t123p">#REF!</definedName>
    <definedName name="t12m">'[11]lam-moi'!#REF!</definedName>
    <definedName name="t12mnc">'[11]thao-go'!#REF!</definedName>
    <definedName name="t12nc">'[11]lam-moi'!#REF!</definedName>
    <definedName name="t12nc3p">'[11]CHITIET VL-NC'!$G$38</definedName>
    <definedName name="t12ncm">'[11]lam-moi'!#REF!</definedName>
    <definedName name="t12vl">'[11]lam-moi'!#REF!</definedName>
    <definedName name="t12vl3p">'[11]CHITIET VL-NC'!$G$34</definedName>
    <definedName name="t141p">#REF!</definedName>
    <definedName name="t143p">#REF!</definedName>
    <definedName name="t14m">'[11]lam-moi'!#REF!</definedName>
    <definedName name="t14mnc">'[11]thao-go'!#REF!</definedName>
    <definedName name="t14nc">'[11]lam-moi'!#REF!</definedName>
    <definedName name="t14nc3p">#REF!</definedName>
    <definedName name="t14ncm">'[11]lam-moi'!#REF!</definedName>
    <definedName name="T14vc">'[11]CHITIET VL-NC-TT -1p'!#REF!</definedName>
    <definedName name="t14vl">'[11]lam-moi'!#REF!</definedName>
    <definedName name="t14vl3p">#REF!</definedName>
    <definedName name="T1C.CDFD">[52]GTTBA!#REF!</definedName>
    <definedName name="T1C.CDFDa">[52]GTTBA!#REF!</definedName>
    <definedName name="T1C.M14">[52]GTTBA!#REF!</definedName>
    <definedName name="T1C.M14a">[52]GTTBA!#REF!</definedName>
    <definedName name="T2_">[10]Sheet2!#REF!</definedName>
    <definedName name="T203P">[11]VC!#REF!</definedName>
    <definedName name="t20m">'[11]lam-moi'!#REF!</definedName>
    <definedName name="t20ncm">'[11]lam-moi'!#REF!</definedName>
    <definedName name="T4CHINH_SUA">#REF!</definedName>
    <definedName name="t7m">'[11]THPDMoi  (2)'!#REF!</definedName>
    <definedName name="t7nc">'[11]lam-moi'!#REF!</definedName>
    <definedName name="t7vl">'[11]lam-moi'!#REF!</definedName>
    <definedName name="t84mnc">'[11]thao-go'!#REF!</definedName>
    <definedName name="t8m">'[11]THPDMoi  (2)'!#REF!</definedName>
    <definedName name="t8nc">'[11]lam-moi'!#REF!</definedName>
    <definedName name="t8vl">'[11]lam-moi'!#REF!</definedName>
    <definedName name="tadao">#REF!</definedName>
    <definedName name="Tæng">#REF!</definedName>
    <definedName name="Taikhoan">'[123]Tai khoan'!$A$3:$C$93</definedName>
    <definedName name="TAMUNG">#REF!</definedName>
    <definedName name="TaxTV">10%</definedName>
    <definedName name="TaxXL">5%</definedName>
    <definedName name="tb">[27]gVL!$Q$29</definedName>
    <definedName name="TB_CTO">[124]Cto!$O$6</definedName>
    <definedName name="TBA">#REF!</definedName>
    <definedName name="tbdd1p">'[11]lam-moi'!#REF!</definedName>
    <definedName name="tbdd3p">'[11]lam-moi'!#REF!</definedName>
    <definedName name="tbddsdl">'[11]lam-moi'!#REF!</definedName>
    <definedName name="TBI">'[11]TH XL'!#REF!</definedName>
    <definedName name="TBSGP">#REF!</definedName>
    <definedName name="tbtr">'[11]TH XL'!#REF!</definedName>
    <definedName name="tbtram">#REF!</definedName>
    <definedName name="TC">#REF!</definedName>
    <definedName name="TC_NHANH1">#REF!</definedName>
    <definedName name="tcxxnc">'[11]thao-go'!#REF!</definedName>
    <definedName name="td">'[11]THPDMoi  (2)'!#REF!</definedName>
    <definedName name="td10vl">'[11]#REF'!#REF!</definedName>
    <definedName name="td12nc">'[11]#REF'!#REF!</definedName>
    <definedName name="td1cnc">'[11]lam-moi'!#REF!</definedName>
    <definedName name="td1cvl">'[11]lam-moi'!#REF!</definedName>
    <definedName name="td1p">#REF!</definedName>
    <definedName name="TD1pnc">'[11]CHITIET VL-NC-TT -1p'!#REF!</definedName>
    <definedName name="TD1pvl">'[11]CHITIET VL-NC-TT -1p'!#REF!</definedName>
    <definedName name="td3p">#REF!</definedName>
    <definedName name="tdc84nc">'[11]thao-go'!#REF!</definedName>
    <definedName name="tdcnc">'[11]thao-go'!#REF!</definedName>
    <definedName name="tdgnc">'[11]lam-moi'!#REF!</definedName>
    <definedName name="tdgvl">'[11]lam-moi'!#REF!</definedName>
    <definedName name="tdhtnc">'[11]lam-moi'!#REF!</definedName>
    <definedName name="tdhtvl">'[11]lam-moi'!#REF!</definedName>
    <definedName name="tdia">#REF!</definedName>
    <definedName name="tdnc">[11]gtrinh!#REF!</definedName>
    <definedName name="tdnc1p">#REF!</definedName>
    <definedName name="tdnc3p">'[11]CHITIET VL-NC'!$G$28</definedName>
    <definedName name="tdo">#REF!</definedName>
    <definedName name="TDT">#REF!</definedName>
    <definedName name="tdt1pnc">[11]gtrinh!#REF!</definedName>
    <definedName name="tdt1pvl">[11]gtrinh!#REF!</definedName>
    <definedName name="tdt2cnc">'[11]lam-moi'!#REF!</definedName>
    <definedName name="tdt2cvl">[11]chitiet!#REF!</definedName>
    <definedName name="tdtr2cnc">#REF!</definedName>
    <definedName name="tdtr2cvl">#REF!</definedName>
    <definedName name="tdtrnc">[11]gtrinh!#REF!</definedName>
    <definedName name="tdtrvl">[11]gtrinh!#REF!</definedName>
    <definedName name="tdvl">[11]gtrinh!#REF!</definedName>
    <definedName name="tdvl1p">#REF!</definedName>
    <definedName name="tdvl3p">'[11]CHITIET VL-NC'!$G$23</definedName>
    <definedName name="TGLS">#REF!</definedName>
    <definedName name="th">'[125]DI-ESTI'!$A$8:$R$489</definedName>
    <definedName name="th3x15">[11]giathanh1!#REF!</definedName>
    <definedName name="thai">'[126]MTL$-INTER'!#REF!</definedName>
    <definedName name="Thang">#REF!</definedName>
    <definedName name="thang4">#REF!</definedName>
    <definedName name="Thanh_tien_nhap">[71]KHO_X_N!$K$12:$K$272</definedName>
    <definedName name="Thanh_tien_xuat">[71]KHO_X_N!$J$12:$J$272</definedName>
    <definedName name="THANHTIEN">[17]GIAVL!#REF!</definedName>
    <definedName name="ThanhXuan110">'[127]KH-Q1,Q2,01'!#REF!</definedName>
    <definedName name="THCTO">#REF!</definedName>
    <definedName name="THDT">[64]CTTra!$A:$IV</definedName>
    <definedName name="thepbuoc">[69]GiaVL!$F$20</definedName>
    <definedName name="ThepCT3">'[15]Vat lieu'!$D$16</definedName>
    <definedName name="thepCT5">'[15]Vat lieu'!$D$17</definedName>
    <definedName name="ThepDet32x3">[50]T.Tinh!#REF!</definedName>
    <definedName name="ThepDet35x3">[50]T.Tinh!#REF!</definedName>
    <definedName name="ThepDet40x4">[50]T.Tinh!#REF!</definedName>
    <definedName name="ThepDet45x4">[50]T.Tinh!#REF!</definedName>
    <definedName name="ThepDet50x5">[50]T.Tinh!#REF!</definedName>
    <definedName name="ThepDet63x6">[50]T.Tinh!#REF!</definedName>
    <definedName name="ThepDet75x6">[50]T.Tinh!#REF!</definedName>
    <definedName name="thepDet75x7">'[128]4'!$K$23</definedName>
    <definedName name="ThepGoc32x32x3">[50]T.Tinh!#REF!</definedName>
    <definedName name="ThepGoc35x35x3">[50]T.Tinh!#REF!</definedName>
    <definedName name="ThepGoc40x40x4">[50]T.Tinh!#REF!</definedName>
    <definedName name="ThepGoc45x45x4">[50]T.Tinh!#REF!</definedName>
    <definedName name="ThepGoc50x50x5">[50]T.Tinh!#REF!</definedName>
    <definedName name="ThepGoc63x63x6">[50]T.Tinh!#REF!</definedName>
    <definedName name="ThepGoc75x6">'[128]4'!$K$16</definedName>
    <definedName name="ThepGoc75x75x6">[50]T.Tinh!#REF!</definedName>
    <definedName name="thephinh">[69]GiaVL!$F$18</definedName>
    <definedName name="theptam">[69]GiaVL!$F$19</definedName>
    <definedName name="ThepTronD10D18">[50]T.Tinh!#REF!</definedName>
    <definedName name="ThepTronD6D8">[50]T.Tinh!#REF!</definedName>
    <definedName name="thepU">[25]TTDZ22!#REF!</definedName>
    <definedName name="THGO1pnc">#REF!</definedName>
    <definedName name="thht">#REF!</definedName>
    <definedName name="THI">#REF!</definedName>
    <definedName name="THIETBI">[17]GIAVL!#REF!</definedName>
    <definedName name="thinh">#REF!</definedName>
    <definedName name="THK">'[1]COAT&amp;WRAP-QIOT-#3'!#REF!</definedName>
    <definedName name="THKP160">'[11]dongia (2)'!#REF!</definedName>
    <definedName name="thkp3">#REF!</definedName>
    <definedName name="THQT">'[129]CHIET TINH TBA'!#REF!</definedName>
    <definedName name="thtr15">[11]giathanh1!#REF!</definedName>
    <definedName name="thtt">#REF!</definedName>
    <definedName name="Thu__GTGT">#REF!</definedName>
    <definedName name="thucthanh">'[130]Thuc thanh'!$E$29</definedName>
    <definedName name="THUE_GTGT">#REF!</definedName>
    <definedName name="THUONG">#REF!</definedName>
    <definedName name="THUYETMINH">[131]ptvt!$A$6:$X$128</definedName>
    <definedName name="thvl">[64]CTTra!$A:$IV</definedName>
    <definedName name="TI">#REF!</definedName>
    <definedName name="Tien">#REF!</definedName>
    <definedName name="TIENLUONG">#REF!</definedName>
    <definedName name="Tiep_dia">[26]Sheet3!#REF!</definedName>
    <definedName name="Tiepdia">[11]Tiepdia!$A:$IV</definedName>
    <definedName name="Tim_lan_xuat_hien">#REF!</definedName>
    <definedName name="tim_xuat_hien">#REF!</definedName>
    <definedName name="TITAN">#REF!</definedName>
    <definedName name="TKCO_NK">#REF!</definedName>
    <definedName name="TKNO_NK">#REF!</definedName>
    <definedName name="TKP">#REF!</definedName>
    <definedName name="TL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a">[26]Sheet3!#REF!</definedName>
    <definedName name="TLdat">[26]Sheet3!#REF!</definedName>
    <definedName name="TLDM">[26]Sheet3!#REF!</definedName>
    <definedName name="Tle">#REF!</definedName>
    <definedName name="tn">'[74]g-vl'!$N$35</definedName>
    <definedName name="TN_CTO">[124]Cto!$O$21</definedName>
    <definedName name="tn1pinnc">'[11]thao-go'!#REF!</definedName>
    <definedName name="tn2mhnnc">'[11]thao-go'!#REF!</definedName>
    <definedName name="TNCM">'[11]CHITIET VL-NC-TT-3p'!#REF!</definedName>
    <definedName name="tnhnnc">'[11]thao-go'!#REF!</definedName>
    <definedName name="tnignc">'[11]thao-go'!#REF!</definedName>
    <definedName name="tnin190nc">'[11]thao-go'!#REF!</definedName>
    <definedName name="tnlnc">'[11]thao-go'!#REF!</definedName>
    <definedName name="tnnnc">'[11]thao-go'!#REF!</definedName>
    <definedName name="tno">[27]gVL!$Q$47</definedName>
    <definedName name="ton">#REF!</definedName>
    <definedName name="TOT">#REF!</definedName>
    <definedName name="totb">'[92]DO AM DT'!#REF!</definedName>
    <definedName name="totb1">'[92]DO AM DT'!#REF!</definedName>
    <definedName name="totb2">'[92]DO AM DT'!#REF!</definedName>
    <definedName name="totb3">'[92]DO AM DT'!#REF!</definedName>
    <definedName name="totb4">'[92]DO AM DT'!#REF!</definedName>
    <definedName name="totb5">'[92]DO AM DT'!#REF!</definedName>
    <definedName name="totb6">'[92]DO AM DT'!#REF!</definedName>
    <definedName name="TPLRP">#REF!</definedName>
    <definedName name="TR15HT">'[11]TONGKE-HT'!#REF!</definedName>
    <definedName name="TR16HT">'[11]TONGKE-HT'!#REF!</definedName>
    <definedName name="TR19HT">'[11]TONGKE-HT'!#REF!</definedName>
    <definedName name="tr1x15">[11]giathanh1!#REF!</definedName>
    <definedName name="TR20HT">'[11]TONGKE-HT'!#REF!</definedName>
    <definedName name="tr3x100">'[11]dongia (2)'!#REF!</definedName>
    <definedName name="Tra_DM_su_dung">#REF!</definedName>
    <definedName name="Tra_don_gia_KS">#REF!</definedName>
    <definedName name="Tra_DTCT">#REF!</definedName>
    <definedName name="Tra_GTXLST">[132]DTCT!$C$10:$J$438</definedName>
    <definedName name="Tra_phan_tram">[133]Tra_bang!#REF!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a_vat_lieu1">'[134]tra-vat-lieu'!$G$4:$J$193</definedName>
    <definedName name="TRA_VL">#REF!</definedName>
    <definedName name="tra_VL_1">'[65]tra-vat-lieu'!$A$201:$H$215</definedName>
    <definedName name="traA103">#REF!</definedName>
    <definedName name="TRADE2">#REF!</definedName>
    <definedName name="tram">[82]THTram!#REF!</definedName>
    <definedName name="tram100">'[11]dongia (2)'!#REF!</definedName>
    <definedName name="tram1x25">'[11]dongia (2)'!#REF!</definedName>
    <definedName name="tramatcong1">#REF!</definedName>
    <definedName name="tramatcong2">#REF!</definedName>
    <definedName name="tranhietdo">#REF!</definedName>
    <definedName name="TRANO">#REF!</definedName>
    <definedName name="TRANSFORMER">'[97]NEW-PANEL'!#REF!</definedName>
    <definedName name="TraTH">'[135]dtct cong'!$A$9:$A$649</definedName>
    <definedName name="TRAVL">#REF!</definedName>
    <definedName name="TronD10D18">'[128]4'!$K$14</definedName>
    <definedName name="TronD6D8">'[128]4'!$K$13</definedName>
    <definedName name="trt">#REF!</definedName>
    <definedName name="tru10mtc">'[11]t-h HA THE'!#REF!</definedName>
    <definedName name="Tru4_Bdien">[17]CHITIET!#REF!</definedName>
    <definedName name="tru8mtc">'[11]t-h HA THE'!#REF!</definedName>
    <definedName name="TRUNGHI">#REF!</definedName>
    <definedName name="TruT10">[17]CHITIET!#REF!</definedName>
    <definedName name="TruT2">[17]CHITIET!#REF!</definedName>
    <definedName name="TruT3">[17]CHITIET!#REF!</definedName>
    <definedName name="TruT5">[17]CHITIET!#REF!</definedName>
    <definedName name="TruT6">[17]CHITIET!#REF!</definedName>
    <definedName name="TruT7">[17]CHITIET!#REF!</definedName>
    <definedName name="TruT8">[17]CHITIET!#REF!</definedName>
    <definedName name="TruT9">[17]CHITIET!#REF!</definedName>
    <definedName name="TT">#REF!</definedName>
    <definedName name="TT_1P">#REF!</definedName>
    <definedName name="TT_3p">#REF!</definedName>
    <definedName name="tt1pnc">'[11]lam-moi'!#REF!</definedName>
    <definedName name="tt1pvl">'[11]lam-moi'!#REF!</definedName>
    <definedName name="tt3pnc">'[11]lam-moi'!#REF!</definedName>
    <definedName name="tt3pvl">'[11]lam-moi'!#REF!</definedName>
    <definedName name="ttam">#REF!</definedName>
    <definedName name="ttao">#REF!</definedName>
    <definedName name="ttbt">#REF!</definedName>
    <definedName name="TTC">[52]GTTBA!#REF!</definedName>
    <definedName name="TTCa">[52]GTTBA!#REF!</definedName>
    <definedName name="TTDD">[11]TDTKP!$E$44+[11]TDTKP!$F$44+[11]TDTKP!$G$44</definedName>
    <definedName name="TTDD3P">[11]TDTKP1!#REF!</definedName>
    <definedName name="TTDDCT3p">[11]TDTKP1!#REF!</definedName>
    <definedName name="TTDZ">#REF!</definedName>
    <definedName name="TTDZ35">#REF!</definedName>
    <definedName name="tthi">#REF!</definedName>
    <definedName name="TTK3p">'[11]TONGKE3p '!$C$295</definedName>
    <definedName name="ttronmk">#REF!</definedName>
    <definedName name="ttt">'[12]CT Thang Mo'!$B$309:$M$309</definedName>
    <definedName name="tttb">'[12]CT Thang Mo'!$B$431:$I$431</definedName>
    <definedName name="TUAN1">'[109]Tong hop'!$H$1:$X$65536</definedName>
    <definedName name="TUAN2">'[109]Tong hop'!$H$1:$H$65536</definedName>
    <definedName name="TUAN3">'[109]Tong hop'!$H$1:$X$1</definedName>
    <definedName name="TuanGiao">'[111]KHQT-00-01'!#REF!</definedName>
    <definedName name="TuVan">[17]TONGHOP!#REF!</definedName>
    <definedName name="tv75nc">#REF!</definedName>
    <definedName name="tv75vl">#REF!</definedName>
    <definedName name="tx1pignc">'[11]thao-go'!#REF!</definedName>
    <definedName name="tx1pindnc">'[11]thao-go'!#REF!</definedName>
    <definedName name="tx1pingnc">'[11]thao-go'!#REF!</definedName>
    <definedName name="tx1pintnc">'[11]thao-go'!#REF!</definedName>
    <definedName name="tx1pitnc">'[11]thao-go'!#REF!</definedName>
    <definedName name="tx2mhnnc">'[11]thao-go'!#REF!</definedName>
    <definedName name="tx2mitnc">'[11]thao-go'!#REF!</definedName>
    <definedName name="txhnnc">'[11]thao-go'!#REF!</definedName>
    <definedName name="txig1nc">'[11]thao-go'!#REF!</definedName>
    <definedName name="txin190nc">'[11]thao-go'!#REF!</definedName>
    <definedName name="txinnc">'[11]thao-go'!#REF!</definedName>
    <definedName name="txit1nc">'[11]thao-go'!#REF!</definedName>
    <definedName name="ty">[136]ESTI.!$A$1:$U$52</definedName>
    <definedName name="ty_le">#REF!</definedName>
    <definedName name="ty_le_BTN">#REF!</definedName>
    <definedName name="Ty_le1">#REF!</definedName>
    <definedName name="USD">[26]Sheet3!#REF!</definedName>
    <definedName name="V_1">[35]Input!#REF!</definedName>
    <definedName name="V_2">[35]Input!#REF!</definedName>
    <definedName name="V_3">[35]Input!#REF!</definedName>
    <definedName name="V_4">[35]Input!#REF!</definedName>
    <definedName name="VA">[23]ND!#REF!</definedName>
    <definedName name="VARIINST">#REF!</definedName>
    <definedName name="VARIPURC">#REF!</definedName>
    <definedName name="VAT_22">[107]DZ22!#REF!</definedName>
    <definedName name="vatlieu">#REF!</definedName>
    <definedName name="vc">#REF!</definedName>
    <definedName name="vc3.">'[12]CT  PL'!$B$125:$H$125</definedName>
    <definedName name="vca">'[12]CT  PL'!$B$25:$H$25</definedName>
    <definedName name="vcbt35">'[99]CHIET TINH DZ 10 KV'!$I$5</definedName>
    <definedName name="VCC">#REF!</definedName>
    <definedName name="vccat">'[70]CHIET TINH DZ 0,4'!#REF!</definedName>
    <definedName name="vccat35">'[99]CHIET TINH DZ 10 KV'!$L$14</definedName>
    <definedName name="vccot">'[70]CHIET TINH DZ 0,4'!#REF!</definedName>
    <definedName name="vccot.">'[12]CT  PL'!$B$8:$H$8</definedName>
    <definedName name="vccot35">#REF!</definedName>
    <definedName name="VCD">#REF!</definedName>
    <definedName name="vcda">'[70]CHIET TINH DZ 0,4'!#REF!</definedName>
    <definedName name="vcda35">'[99]CHIET TINH DZ 10 KV'!$L$15</definedName>
    <definedName name="vcdatd">#REF!</definedName>
    <definedName name="vcdayct">'[19]CHIET TINH CCT '!#REF!</definedName>
    <definedName name="vcdbt">'[12]CT Thang Mo'!$B$220:$I$220</definedName>
    <definedName name="vcdc">'[99]CHIET TINH DZ 10 KV'!$L$17</definedName>
    <definedName name="vcdc.">'[137]Chi tiet'!#REF!</definedName>
    <definedName name="vcdd">'[12]CT Thang Mo'!$B$182:$H$182</definedName>
    <definedName name="VCDD3p">'[11]KPVC-BD '!#REF!</definedName>
    <definedName name="vcddx">#REF!</definedName>
    <definedName name="vcdt">'[12]CT Thang Mo'!$B$406:$I$406</definedName>
    <definedName name="vcdtb">'[12]CT Thang Mo'!$B$432:$I$432</definedName>
    <definedName name="vcdungcu35">'[19]CHIET TINH DZ 35 KV'!#REF!</definedName>
    <definedName name="VCHT">#REF!</definedName>
    <definedName name="VCP">#REF!</definedName>
    <definedName name="vcsat">'[70]CHIET TINH CCT'!#REF!</definedName>
    <definedName name="vcsat35">'[19]CHIET TINH DZ 35 KV'!#REF!</definedName>
    <definedName name="vcsatct">'[19]CHIET TINH CCT '!#REF!</definedName>
    <definedName name="vcsuct">'[19]CHIET TINH CCT '!#REF!</definedName>
    <definedName name="vctb">#REF!</definedName>
    <definedName name="vctre">'[138]CHITIET-DZ04'!#REF!</definedName>
    <definedName name="VCTT">#REF!</definedName>
    <definedName name="VCVBT1">'[11]VCV-BE-TONG'!$G$11</definedName>
    <definedName name="VCVBT2">'[11]VCV-BE-TONG'!$G$17</definedName>
    <definedName name="vcxa">'[70]CHIET TINH DZ 0,4'!#REF!</definedName>
    <definedName name="vcxa35">'[99]CHIET TINH DZ 10 KV'!$L$18</definedName>
    <definedName name="vcxm">'[70]CHIET TINH DZ 0,4'!#REF!</definedName>
    <definedName name="vcxm35">'[99]CHIET TINH DZ 10 KV'!$L$13</definedName>
    <definedName name="vd3p">#REF!</definedName>
    <definedName name="vdkt">[27]gVL!$Q$55</definedName>
    <definedName name="Vf">#REF!</definedName>
    <definedName name="vital1">#REF!</definedName>
    <definedName name="vital2">#REF!</definedName>
    <definedName name="vital4">#REF!</definedName>
    <definedName name="vital5">#REF!</definedName>
    <definedName name="vital6">#REF!</definedName>
    <definedName name="vital8">#REF!</definedName>
    <definedName name="vital9">#REF!</definedName>
    <definedName name="vkds">[45]DG!#REF!</definedName>
    <definedName name="vktc">[45]DG!#REF!</definedName>
    <definedName name="VL.DMC">[52]GTTBA!#REF!</definedName>
    <definedName name="VL.GTTMC">[52]GTTBA!#REF!</definedName>
    <definedName name="VL.M10.1">'[59]Giai trinh'!#REF!</definedName>
    <definedName name="VL.M10.2">'[59]Giai trinh'!#REF!</definedName>
    <definedName name="VL.M14.1">[52]GTTBA!#REF!</definedName>
    <definedName name="VL.M14.2">[52]GTTBA!#REF!</definedName>
    <definedName name="VL.MDT">'[59]Giai trinh'!#REF!</definedName>
    <definedName name="VL.MTCat">[52]GTTBA!#REF!</definedName>
    <definedName name="VL.T1C.CDFD">[52]GTTBA!#REF!</definedName>
    <definedName name="VL.T1C.M14">[52]GTTBA!#REF!</definedName>
    <definedName name="VL.TTC">[52]GTTBA!#REF!</definedName>
    <definedName name="VL.X.CSV">[52]GTTBA!#REF!</definedName>
    <definedName name="VL.XL">[52]GTTBA!#REF!</definedName>
    <definedName name="vl1p">#REF!</definedName>
    <definedName name="vl3p">#REF!</definedName>
    <definedName name="vlc">'[139]He so'!$D$25</definedName>
    <definedName name="Vlcap0.7">#REF!</definedName>
    <definedName name="VLcap1">#REF!</definedName>
    <definedName name="vldd">'[11]TH XL'!#REF!</definedName>
    <definedName name="vldn400">#REF!</definedName>
    <definedName name="vldn600">#REF!</definedName>
    <definedName name="VLHC">[11]TNHCHINH!$I$38</definedName>
    <definedName name="VLIEU">#REF!</definedName>
    <definedName name="vltco">[140]DGduong!#REF!</definedName>
    <definedName name="vltr">'[11]TH XL'!#REF!</definedName>
    <definedName name="vltram">#REF!</definedName>
    <definedName name="vm">[35]Input!#REF!</definedName>
    <definedName name="vm1.">[35]Input!#REF!</definedName>
    <definedName name="vm2.">[35]Input!#REF!</definedName>
    <definedName name="vn1.">[35]Input!#REF!</definedName>
    <definedName name="vn2.">[35]Input!#REF!</definedName>
    <definedName name="Vr">'[38]B-B'!$F$59</definedName>
    <definedName name="vr3p">#REF!</definedName>
    <definedName name="VT">#REF!</definedName>
    <definedName name="vt1pbs">'[11]lam-moi'!#REF!</definedName>
    <definedName name="vtbs">'[11]lam-moi'!#REF!</definedName>
    <definedName name="VuaBT200">[15]vua!$G$11</definedName>
    <definedName name="vungdcd">#REF!</definedName>
    <definedName name="vungdcl">#REF!</definedName>
    <definedName name="vungnhapk">#REF!</definedName>
    <definedName name="vungnhapl">#REF!</definedName>
    <definedName name="vungxuatk">#REF!</definedName>
    <definedName name="vungxuatl">#REF!</definedName>
    <definedName name="W">#REF!</definedName>
    <definedName name="wrn.chi._.tiÆt." localSheetId="0" hidden="1">{#N/A,#N/A,FALSE,"Chi tiÆt"}</definedName>
    <definedName name="wrn.chi._.tiÆt." hidden="1">{#N/A,#N/A,FALSE,"Chi tiÆt"}</definedName>
    <definedName name="X">#REF!</definedName>
    <definedName name="X.CSV">[52]GTTBA!#REF!</definedName>
    <definedName name="X.CSVa">[52]GTTBA!#REF!</definedName>
    <definedName name="x17dnc">[11]chitiet!#REF!</definedName>
    <definedName name="x17dvl">[11]chitiet!#REF!</definedName>
    <definedName name="x17knc">[11]chitiet!#REF!</definedName>
    <definedName name="x17kvl">[11]chitiet!#REF!</definedName>
    <definedName name="X1pFCOnc">'[11]CHITIET VL-NC-TT -1p'!#REF!</definedName>
    <definedName name="X1pFCOvc">'[11]CHITIET VL-NC-TT -1p'!#REF!</definedName>
    <definedName name="X1pFCOvl">'[11]CHITIET VL-NC-TT -1p'!#REF!</definedName>
    <definedName name="x1pignc">'[11]lam-moi'!#REF!</definedName>
    <definedName name="X1pIGvc">'[11]CHITIET VL-NC-TT -1p'!#REF!</definedName>
    <definedName name="x1pigvl">'[11]lam-moi'!#REF!</definedName>
    <definedName name="x1pind">#REF!</definedName>
    <definedName name="x1pindnc">'[11]lam-moi'!#REF!</definedName>
    <definedName name="x1pindvl">'[11]lam-moi'!#REF!</definedName>
    <definedName name="x1ping">#REF!</definedName>
    <definedName name="x1pingnc">'[11]lam-moi'!#REF!</definedName>
    <definedName name="x1pingvl">'[11]lam-moi'!#REF!</definedName>
    <definedName name="x1pint">#REF!</definedName>
    <definedName name="x1pintnc">'[11]lam-moi'!#REF!</definedName>
    <definedName name="X1pINTvc">'[11]CHITIET VL-NC-TT -1p'!#REF!</definedName>
    <definedName name="x1pintvl">'[11]lam-moi'!#REF!</definedName>
    <definedName name="x1pitnc">'[11]lam-moi'!#REF!</definedName>
    <definedName name="X1pITvc">'[11]CHITIET VL-NC-TT -1p'!#REF!</definedName>
    <definedName name="x1pitvl">'[11]lam-moi'!#REF!</definedName>
    <definedName name="x20knc">[11]chitiet!#REF!</definedName>
    <definedName name="x20kvl">[11]chitiet!#REF!</definedName>
    <definedName name="x22knc">[11]chitiet!#REF!</definedName>
    <definedName name="x22kvl">[11]chitiet!#REF!</definedName>
    <definedName name="x2mig1nc">'[11]lam-moi'!#REF!</definedName>
    <definedName name="x2mig1vl">'[11]lam-moi'!#REF!</definedName>
    <definedName name="x2min1nc">'[11]lam-moi'!#REF!</definedName>
    <definedName name="x2min1vl">'[11]lam-moi'!#REF!</definedName>
    <definedName name="x2mit1vl">'[11]lam-moi'!#REF!</definedName>
    <definedName name="x2mitnc">'[11]lam-moi'!#REF!</definedName>
    <definedName name="xa">'[19]CHIET TINH TBA '!#REF!</definedName>
    <definedName name="XCCT">0.5</definedName>
    <definedName name="xd0.6">#REF!</definedName>
    <definedName name="xd1.3">#REF!</definedName>
    <definedName name="xd1.5">#REF!</definedName>
    <definedName name="xdd">#REF!</definedName>
    <definedName name="XDDHT">#REF!</definedName>
    <definedName name="xdra">[16]sheet12!#REF!</definedName>
    <definedName name="xdsnc">[11]gtrinh!#REF!</definedName>
    <definedName name="xdsvl">[11]gtrinh!#REF!</definedName>
    <definedName name="xfco">#REF!</definedName>
    <definedName name="xfco3p">#REF!</definedName>
    <definedName name="xfconc">'[11]lam-moi'!#REF!</definedName>
    <definedName name="xfconc3p">'[11]CHITIET VL-NC'!$G$94</definedName>
    <definedName name="xfcotnc">#REF!</definedName>
    <definedName name="xfcotvl">#REF!</definedName>
    <definedName name="xfcovl">'[11]lam-moi'!#REF!</definedName>
    <definedName name="xfcovl3p">'[11]CHITIET VL-NC'!$G$90</definedName>
    <definedName name="xfnc">'[11]lam-moi'!#REF!</definedName>
    <definedName name="xfvl">'[11]lam-moi'!#REF!</definedName>
    <definedName name="xh">#REF!</definedName>
    <definedName name="xhn">#REF!</definedName>
    <definedName name="xhnnc">'[11]lam-moi'!#REF!</definedName>
    <definedName name="xhnvl">'[11]lam-moi'!#REF!</definedName>
    <definedName name="Xi_m_ng_PC30">'[20]DG '!#REF!</definedName>
    <definedName name="xig">#REF!</definedName>
    <definedName name="xig1">#REF!</definedName>
    <definedName name="xig1nc">'[11]lam-moi'!#REF!</definedName>
    <definedName name="xig1p">#REF!</definedName>
    <definedName name="xig1pnc">'[11]lam-moi'!#REF!</definedName>
    <definedName name="xig1pvl">'[11]lam-moi'!#REF!</definedName>
    <definedName name="xig1vl">'[11]lam-moi'!#REF!</definedName>
    <definedName name="xig2nc">'[11]lam-moi'!#REF!</definedName>
    <definedName name="xig2vl">'[11]lam-moi'!#REF!</definedName>
    <definedName name="xig3p">#REF!</definedName>
    <definedName name="xiggnc">'[11]CHITIET VL-NC'!$G$57</definedName>
    <definedName name="xiggvl">'[11]CHITIET VL-NC'!$G$53</definedName>
    <definedName name="xignc">'[11]lam-moi'!#REF!</definedName>
    <definedName name="xignc3p">#REF!</definedName>
    <definedName name="xigvl">'[11]lam-moi'!#REF!</definedName>
    <definedName name="xigvl3p">#REF!</definedName>
    <definedName name="ximang">[41]Sheet1!#REF!,[41]Sheet1!#REF!,[41]Sheet1!#REF!,[41]Sheet1!#REF!,[41]Sheet1!#REF!</definedName>
    <definedName name="XiMangPCB30">[50]T.Tinh!#REF!</definedName>
    <definedName name="xin">#REF!</definedName>
    <definedName name="xin190">#REF!</definedName>
    <definedName name="xin1903p">#REF!</definedName>
    <definedName name="xin190nc">'[11]lam-moi'!#REF!</definedName>
    <definedName name="xin190nc3p">'[11]CHITIET VL-NC'!$G$76</definedName>
    <definedName name="xin190vl">'[11]lam-moi'!#REF!</definedName>
    <definedName name="xin190vl3p">'[11]CHITIET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'[11]lam-moi'!#REF!</definedName>
    <definedName name="xin901vl">'[11]lam-moi'!#REF!</definedName>
    <definedName name="xind">#REF!</definedName>
    <definedName name="xind1p">#REF!</definedName>
    <definedName name="xind1pnc">'[11]lam-moi'!#REF!</definedName>
    <definedName name="xind1pvl">'[11]lam-moi'!#REF!</definedName>
    <definedName name="xind3p">#REF!</definedName>
    <definedName name="xindnc">'[11]lam-moi'!#REF!</definedName>
    <definedName name="xindnc1p">#REF!</definedName>
    <definedName name="xindnc3p">'[11]CHITIET VL-NC'!$G$85</definedName>
    <definedName name="xindvl">'[11]lam-moi'!#REF!</definedName>
    <definedName name="xindvl1p">#REF!</definedName>
    <definedName name="xindvl3p">'[11]CHITIET VL-NC'!$G$80</definedName>
    <definedName name="xing1p">#REF!</definedName>
    <definedName name="xing1pnc">'[11]lam-moi'!#REF!</definedName>
    <definedName name="xing1pvl">'[11]lam-moi'!#REF!</definedName>
    <definedName name="xingnc1p">#REF!</definedName>
    <definedName name="xingvl1p">#REF!</definedName>
    <definedName name="xinnc">'[11]lam-moi'!#REF!</definedName>
    <definedName name="xinnc3p">#REF!</definedName>
    <definedName name="xint1p">#REF!</definedName>
    <definedName name="xinvl">'[11]lam-moi'!#REF!</definedName>
    <definedName name="xinvl3p">#REF!</definedName>
    <definedName name="xit">#REF!</definedName>
    <definedName name="xit1">#REF!</definedName>
    <definedName name="xit1nc">'[11]lam-moi'!#REF!</definedName>
    <definedName name="xit1p">#REF!</definedName>
    <definedName name="xit1pnc">'[11]lam-moi'!#REF!</definedName>
    <definedName name="xit1pvl">'[11]lam-moi'!#REF!</definedName>
    <definedName name="xit1vl">'[11]lam-moi'!#REF!</definedName>
    <definedName name="xit2nc">'[11]lam-moi'!#REF!</definedName>
    <definedName name="xit2nc3p">#REF!</definedName>
    <definedName name="xit2vl">'[11]lam-moi'!#REF!</definedName>
    <definedName name="xit2vl3p">#REF!</definedName>
    <definedName name="xit3p">#REF!</definedName>
    <definedName name="xitnc">'[11]lam-moi'!#REF!</definedName>
    <definedName name="xitnc3p">#REF!</definedName>
    <definedName name="xittnc">'[11]CHITIET VL-NC'!$G$48</definedName>
    <definedName name="xittvl">'[11]CHITIET VL-NC'!$G$44</definedName>
    <definedName name="xitvl">'[11]lam-moi'!#REF!</definedName>
    <definedName name="xitvl3p">#REF!</definedName>
    <definedName name="xk0.6">#REF!</definedName>
    <definedName name="xk1.3">#REF!</definedName>
    <definedName name="xk1.5">#REF!</definedName>
    <definedName name="xl">#REF!</definedName>
    <definedName name="Xl_CTO">[124]Cto!$O$8</definedName>
    <definedName name="XLa">[52]GTTBA!#REF!</definedName>
    <definedName name="xlc">#REF!</definedName>
    <definedName name="xld1.4">#REF!</definedName>
    <definedName name="xlk">#REF!</definedName>
    <definedName name="xlk1.4">#REF!</definedName>
    <definedName name="xm">[66]gvl!$N$16</definedName>
    <definedName name="XM.M10.1">'[59]Giai trinh'!#REF!</definedName>
    <definedName name="XM.M10.2">'[59]Giai trinh'!#REF!</definedName>
    <definedName name="XM.M14.1">[52]GTTBA!#REF!</definedName>
    <definedName name="XM.M14.2">[52]GTTBA!#REF!</definedName>
    <definedName name="XM.MDT">'[59]Giai trinh'!#REF!</definedName>
    <definedName name="XM.MTCat">[52]GTTBA!#REF!</definedName>
    <definedName name="XMBT">#REF!</definedName>
    <definedName name="xmp40">#REF!</definedName>
    <definedName name="xn">#REF!</definedName>
    <definedName name="XOANHAP">'[57]Nhap VT oto'!$D$2237:$E$2835,'[57]Nhap VT oto'!$G$2237:$O$2835</definedName>
    <definedName name="xoanhapk">#REF!,#REF!</definedName>
    <definedName name="xoanhapl">#REF!,#REF!</definedName>
    <definedName name="xoaxuatk">#REF!</definedName>
    <definedName name="xoaxuatl">#REF!</definedName>
    <definedName name="XP">#REF!</definedName>
    <definedName name="xr1nc">'[11]lam-moi'!#REF!</definedName>
    <definedName name="xr1vl">'[11]lam-moi'!#REF!</definedName>
    <definedName name="Xsi">#REF!</definedName>
    <definedName name="XTN">[15]May!$E$67</definedName>
    <definedName name="xtr3pnc">[11]gtrinh!#REF!</definedName>
    <definedName name="xtr3pvl">[11]gtrinh!#REF!</definedName>
    <definedName name="xuat_hien">[141]DTCT!$D$10:$D$283</definedName>
    <definedName name="Xuat_hien1">[142]DTCT!$A$7:$A$238</definedName>
    <definedName name="XXT">#REF!</definedName>
    <definedName name="Z12_">[10]Sheet2!#REF!</definedName>
    <definedName name="ZYX">#REF!</definedName>
    <definedName name="ZZZ">#REF!</definedName>
    <definedName name="영업장타입">'[143]영업장 타입'!$A$4:$B$110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4" i="1" l="1"/>
  <c r="H325" i="1"/>
  <c r="H324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O14" i="1"/>
  <c r="O15" i="1"/>
  <c r="O16" i="1"/>
  <c r="O17" i="1"/>
  <c r="O18" i="1"/>
  <c r="O19" i="1"/>
  <c r="O20" i="1"/>
  <c r="O21" i="1"/>
  <c r="O22" i="1"/>
  <c r="O24" i="1"/>
  <c r="O25" i="1"/>
  <c r="O26" i="1"/>
  <c r="O27" i="1"/>
  <c r="O28" i="1"/>
  <c r="O29" i="1"/>
  <c r="O30" i="1"/>
  <c r="O31" i="1"/>
  <c r="O32" i="1"/>
  <c r="O33" i="1"/>
  <c r="O34" i="1"/>
  <c r="O35" i="1"/>
  <c r="P40" i="1"/>
  <c r="P42" i="1"/>
  <c r="P44" i="1"/>
  <c r="P46" i="1"/>
  <c r="P48" i="1"/>
  <c r="P50" i="1"/>
  <c r="P52" i="1"/>
  <c r="P54" i="1"/>
  <c r="P56" i="1"/>
  <c r="P60" i="1"/>
  <c r="P64" i="1"/>
  <c r="P68" i="1"/>
  <c r="P72" i="1"/>
  <c r="P76" i="1"/>
  <c r="P78" i="1"/>
  <c r="P79" i="1"/>
  <c r="P80" i="1"/>
  <c r="P81" i="1"/>
  <c r="O37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N35" i="1"/>
  <c r="N18" i="1"/>
  <c r="H20" i="1"/>
  <c r="N20" i="1" s="1"/>
  <c r="I56" i="1"/>
  <c r="O56" i="1" s="1"/>
  <c r="J40" i="1"/>
  <c r="J41" i="1"/>
  <c r="P41" i="1" s="1"/>
  <c r="J42" i="1"/>
  <c r="J43" i="1"/>
  <c r="P43" i="1" s="1"/>
  <c r="J44" i="1"/>
  <c r="J45" i="1"/>
  <c r="P45" i="1" s="1"/>
  <c r="J46" i="1"/>
  <c r="J47" i="1"/>
  <c r="P47" i="1" s="1"/>
  <c r="J48" i="1"/>
  <c r="J49" i="1"/>
  <c r="P49" i="1" s="1"/>
  <c r="J50" i="1"/>
  <c r="J51" i="1"/>
  <c r="P51" i="1" s="1"/>
  <c r="J52" i="1"/>
  <c r="J53" i="1"/>
  <c r="P53" i="1" s="1"/>
  <c r="J54" i="1"/>
  <c r="J55" i="1"/>
  <c r="P55" i="1" s="1"/>
  <c r="J57" i="1"/>
  <c r="P57" i="1" s="1"/>
  <c r="J58" i="1"/>
  <c r="P58" i="1" s="1"/>
  <c r="J59" i="1"/>
  <c r="P59" i="1" s="1"/>
  <c r="J60" i="1"/>
  <c r="J61" i="1"/>
  <c r="P61" i="1" s="1"/>
  <c r="J62" i="1"/>
  <c r="P62" i="1" s="1"/>
  <c r="J63" i="1"/>
  <c r="P63" i="1" s="1"/>
  <c r="J64" i="1"/>
  <c r="J65" i="1"/>
  <c r="P65" i="1" s="1"/>
  <c r="J66" i="1"/>
  <c r="P66" i="1" s="1"/>
  <c r="J67" i="1"/>
  <c r="P67" i="1" s="1"/>
  <c r="J68" i="1"/>
  <c r="J69" i="1"/>
  <c r="P69" i="1" s="1"/>
  <c r="J70" i="1"/>
  <c r="P70" i="1" s="1"/>
  <c r="J71" i="1"/>
  <c r="P71" i="1" s="1"/>
  <c r="J72" i="1"/>
  <c r="J73" i="1"/>
  <c r="P73" i="1" s="1"/>
  <c r="J74" i="1"/>
  <c r="P74" i="1" s="1"/>
  <c r="J75" i="1"/>
  <c r="P75" i="1" s="1"/>
  <c r="J76" i="1"/>
  <c r="J77" i="1"/>
  <c r="P77" i="1" s="1"/>
  <c r="J39" i="1"/>
  <c r="P39" i="1" s="1"/>
  <c r="J30" i="1"/>
  <c r="J26" i="1"/>
  <c r="J27" i="1"/>
  <c r="J28" i="1"/>
  <c r="J29" i="1"/>
  <c r="J31" i="1"/>
  <c r="J32" i="1"/>
  <c r="J33" i="1"/>
  <c r="J34" i="1"/>
  <c r="J35" i="1"/>
  <c r="J36" i="1"/>
  <c r="J25" i="1"/>
  <c r="J340" i="1"/>
  <c r="J312" i="1"/>
  <c r="J287" i="1"/>
  <c r="J266" i="1"/>
  <c r="J250" i="1"/>
  <c r="J261" i="1"/>
  <c r="J260" i="1"/>
  <c r="J221" i="1"/>
  <c r="J14" i="1" l="1"/>
  <c r="J15" i="1"/>
  <c r="J16" i="1"/>
  <c r="J17" i="1"/>
  <c r="J18" i="1"/>
  <c r="J13" i="1"/>
  <c r="O376" i="1" l="1"/>
  <c r="L376" i="1"/>
  <c r="P376" i="1" s="1"/>
  <c r="O375" i="1"/>
  <c r="L375" i="1"/>
  <c r="P375" i="1" s="1"/>
  <c r="O374" i="1"/>
  <c r="L374" i="1"/>
  <c r="P374" i="1" s="1"/>
  <c r="O373" i="1"/>
  <c r="L373" i="1"/>
  <c r="P373" i="1" s="1"/>
  <c r="O372" i="1"/>
  <c r="L372" i="1"/>
  <c r="P372" i="1" s="1"/>
  <c r="O371" i="1"/>
  <c r="L371" i="1"/>
  <c r="P371" i="1" s="1"/>
  <c r="O370" i="1"/>
  <c r="L370" i="1"/>
  <c r="P370" i="1" s="1"/>
  <c r="O369" i="1"/>
  <c r="L369" i="1"/>
  <c r="P369" i="1" s="1"/>
  <c r="O368" i="1"/>
  <c r="N368" i="1"/>
  <c r="L368" i="1"/>
  <c r="O367" i="1"/>
  <c r="N367" i="1"/>
  <c r="L367" i="1"/>
  <c r="O366" i="1"/>
  <c r="N366" i="1"/>
  <c r="L366" i="1"/>
  <c r="P365" i="1"/>
  <c r="O365" i="1"/>
  <c r="O364" i="1"/>
  <c r="L364" i="1"/>
  <c r="P364" i="1" s="1"/>
  <c r="O363" i="1"/>
  <c r="L363" i="1"/>
  <c r="P363" i="1" s="1"/>
  <c r="O362" i="1"/>
  <c r="L362" i="1"/>
  <c r="P362" i="1" s="1"/>
  <c r="O361" i="1"/>
  <c r="L361" i="1"/>
  <c r="P361" i="1" s="1"/>
  <c r="O360" i="1"/>
  <c r="L360" i="1"/>
  <c r="P360" i="1" s="1"/>
  <c r="O359" i="1"/>
  <c r="L359" i="1"/>
  <c r="P359" i="1" s="1"/>
  <c r="P358" i="1"/>
  <c r="O358" i="1"/>
  <c r="O357" i="1"/>
  <c r="L357" i="1"/>
  <c r="P357" i="1" s="1"/>
  <c r="O356" i="1"/>
  <c r="L356" i="1"/>
  <c r="P356" i="1" s="1"/>
  <c r="O355" i="1"/>
  <c r="L355" i="1"/>
  <c r="P355" i="1" s="1"/>
  <c r="O354" i="1"/>
  <c r="L354" i="1"/>
  <c r="P354" i="1" s="1"/>
  <c r="O353" i="1"/>
  <c r="L353" i="1"/>
  <c r="P353" i="1" s="1"/>
  <c r="O352" i="1"/>
  <c r="N352" i="1"/>
  <c r="L352" i="1"/>
  <c r="O351" i="1"/>
  <c r="N351" i="1"/>
  <c r="L351" i="1"/>
  <c r="O350" i="1"/>
  <c r="L350" i="1"/>
  <c r="P350" i="1" s="1"/>
  <c r="N349" i="1"/>
  <c r="O348" i="1"/>
  <c r="N348" i="1"/>
  <c r="L348" i="1"/>
  <c r="O347" i="1"/>
  <c r="L347" i="1"/>
  <c r="P347" i="1" s="1"/>
  <c r="O346" i="1"/>
  <c r="L346" i="1"/>
  <c r="P346" i="1" s="1"/>
  <c r="O345" i="1"/>
  <c r="L345" i="1"/>
  <c r="P345" i="1" s="1"/>
  <c r="O344" i="1"/>
  <c r="L344" i="1"/>
  <c r="P344" i="1" s="1"/>
  <c r="E344" i="1"/>
  <c r="O343" i="1"/>
  <c r="L343" i="1"/>
  <c r="P343" i="1" s="1"/>
  <c r="E343" i="1"/>
  <c r="O342" i="1"/>
  <c r="L342" i="1"/>
  <c r="P342" i="1" s="1"/>
  <c r="E342" i="1"/>
  <c r="O341" i="1"/>
  <c r="L341" i="1"/>
  <c r="P341" i="1" s="1"/>
  <c r="E341" i="1"/>
  <c r="O340" i="1"/>
  <c r="L340" i="1"/>
  <c r="P340" i="1" s="1"/>
  <c r="E340" i="1"/>
  <c r="N339" i="1"/>
  <c r="N338" i="1"/>
  <c r="O337" i="1"/>
  <c r="N337" i="1"/>
  <c r="L337" i="1"/>
  <c r="O336" i="1"/>
  <c r="N336" i="1"/>
  <c r="L336" i="1"/>
  <c r="O335" i="1"/>
  <c r="L335" i="1"/>
  <c r="P335" i="1" s="1"/>
  <c r="E335" i="1"/>
  <c r="O334" i="1"/>
  <c r="L334" i="1"/>
  <c r="P334" i="1" s="1"/>
  <c r="E334" i="1"/>
  <c r="O333" i="1"/>
  <c r="L333" i="1"/>
  <c r="P333" i="1" s="1"/>
  <c r="E333" i="1"/>
  <c r="O332" i="1"/>
  <c r="L332" i="1"/>
  <c r="P332" i="1" s="1"/>
  <c r="E332" i="1"/>
  <c r="O331" i="1"/>
  <c r="L331" i="1"/>
  <c r="P331" i="1" s="1"/>
  <c r="E331" i="1"/>
  <c r="O330" i="1"/>
  <c r="N330" i="1"/>
  <c r="L330" i="1"/>
  <c r="O329" i="1"/>
  <c r="N329" i="1"/>
  <c r="L329" i="1"/>
  <c r="O328" i="1"/>
  <c r="N328" i="1"/>
  <c r="L328" i="1"/>
  <c r="N327" i="1"/>
  <c r="O326" i="1"/>
  <c r="N326" i="1"/>
  <c r="L326" i="1"/>
  <c r="O325" i="1"/>
  <c r="E325" i="1"/>
  <c r="P324" i="1"/>
  <c r="E324" i="1"/>
  <c r="O323" i="1"/>
  <c r="L323" i="1"/>
  <c r="P323" i="1" s="1"/>
  <c r="E323" i="1"/>
  <c r="O322" i="1"/>
  <c r="L322" i="1"/>
  <c r="P322" i="1" s="1"/>
  <c r="E322" i="1"/>
  <c r="O321" i="1"/>
  <c r="L321" i="1"/>
  <c r="P321" i="1" s="1"/>
  <c r="E321" i="1"/>
  <c r="O320" i="1"/>
  <c r="N320" i="1"/>
  <c r="L320" i="1"/>
  <c r="E320" i="1"/>
  <c r="O319" i="1"/>
  <c r="N319" i="1"/>
  <c r="L319" i="1"/>
  <c r="E319" i="1"/>
  <c r="O318" i="1"/>
  <c r="N318" i="1"/>
  <c r="L318" i="1"/>
  <c r="E318" i="1"/>
  <c r="O317" i="1"/>
  <c r="N317" i="1"/>
  <c r="L317" i="1"/>
  <c r="E317" i="1"/>
  <c r="O316" i="1"/>
  <c r="N316" i="1"/>
  <c r="L316" i="1"/>
  <c r="E316" i="1"/>
  <c r="O315" i="1"/>
  <c r="L315" i="1"/>
  <c r="P315" i="1" s="1"/>
  <c r="E315" i="1"/>
  <c r="O314" i="1"/>
  <c r="L314" i="1"/>
  <c r="P314" i="1" s="1"/>
  <c r="E314" i="1"/>
  <c r="O313" i="1"/>
  <c r="L313" i="1"/>
  <c r="P313" i="1" s="1"/>
  <c r="E313" i="1"/>
  <c r="O312" i="1"/>
  <c r="L312" i="1"/>
  <c r="P312" i="1" s="1"/>
  <c r="E312" i="1"/>
  <c r="O311" i="1"/>
  <c r="L311" i="1"/>
  <c r="P311" i="1" s="1"/>
  <c r="E311" i="1"/>
  <c r="O310" i="1"/>
  <c r="L310" i="1"/>
  <c r="P310" i="1" s="1"/>
  <c r="E310" i="1"/>
  <c r="O309" i="1"/>
  <c r="L309" i="1"/>
  <c r="P309" i="1" s="1"/>
  <c r="E309" i="1"/>
  <c r="O308" i="1"/>
  <c r="L308" i="1"/>
  <c r="P308" i="1" s="1"/>
  <c r="E308" i="1"/>
  <c r="O307" i="1"/>
  <c r="L307" i="1"/>
  <c r="P307" i="1" s="1"/>
  <c r="E307" i="1"/>
  <c r="O306" i="1"/>
  <c r="L306" i="1"/>
  <c r="P306" i="1" s="1"/>
  <c r="E306" i="1"/>
  <c r="O305" i="1"/>
  <c r="L305" i="1"/>
  <c r="P305" i="1" s="1"/>
  <c r="E305" i="1"/>
  <c r="O304" i="1"/>
  <c r="L304" i="1"/>
  <c r="P304" i="1" s="1"/>
  <c r="E304" i="1"/>
  <c r="O303" i="1"/>
  <c r="L303" i="1"/>
  <c r="P303" i="1" s="1"/>
  <c r="E303" i="1"/>
  <c r="O302" i="1"/>
  <c r="L302" i="1"/>
  <c r="P302" i="1" s="1"/>
  <c r="E302" i="1"/>
  <c r="O301" i="1"/>
  <c r="L301" i="1"/>
  <c r="P301" i="1" s="1"/>
  <c r="E301" i="1"/>
  <c r="O300" i="1"/>
  <c r="L300" i="1"/>
  <c r="P300" i="1" s="1"/>
  <c r="E300" i="1"/>
  <c r="O299" i="1"/>
  <c r="L299" i="1"/>
  <c r="P299" i="1" s="1"/>
  <c r="E299" i="1"/>
  <c r="O298" i="1"/>
  <c r="L298" i="1"/>
  <c r="P298" i="1" s="1"/>
  <c r="E298" i="1"/>
  <c r="O297" i="1"/>
  <c r="L297" i="1"/>
  <c r="P297" i="1" s="1"/>
  <c r="E297" i="1"/>
  <c r="O296" i="1"/>
  <c r="L296" i="1"/>
  <c r="P296" i="1" s="1"/>
  <c r="E296" i="1"/>
  <c r="O295" i="1"/>
  <c r="L295" i="1"/>
  <c r="P295" i="1" s="1"/>
  <c r="E295" i="1"/>
  <c r="O294" i="1"/>
  <c r="L294" i="1"/>
  <c r="P294" i="1" s="1"/>
  <c r="E294" i="1"/>
  <c r="O293" i="1"/>
  <c r="L293" i="1"/>
  <c r="P293" i="1" s="1"/>
  <c r="E293" i="1"/>
  <c r="O292" i="1"/>
  <c r="L292" i="1"/>
  <c r="P292" i="1" s="1"/>
  <c r="E292" i="1"/>
  <c r="O291" i="1"/>
  <c r="L291" i="1"/>
  <c r="P291" i="1" s="1"/>
  <c r="E291" i="1"/>
  <c r="O290" i="1"/>
  <c r="L290" i="1"/>
  <c r="P290" i="1" s="1"/>
  <c r="E290" i="1"/>
  <c r="O287" i="1"/>
  <c r="L287" i="1"/>
  <c r="P287" i="1" s="1"/>
  <c r="E287" i="1"/>
  <c r="O286" i="1"/>
  <c r="L286" i="1"/>
  <c r="P286" i="1" s="1"/>
  <c r="E286" i="1"/>
  <c r="O285" i="1"/>
  <c r="L285" i="1"/>
  <c r="P285" i="1" s="1"/>
  <c r="E285" i="1"/>
  <c r="O284" i="1"/>
  <c r="L284" i="1"/>
  <c r="P284" i="1" s="1"/>
  <c r="E284" i="1"/>
  <c r="O283" i="1"/>
  <c r="L283" i="1"/>
  <c r="P283" i="1" s="1"/>
  <c r="E283" i="1"/>
  <c r="O282" i="1"/>
  <c r="L282" i="1"/>
  <c r="P282" i="1" s="1"/>
  <c r="E282" i="1"/>
  <c r="O281" i="1"/>
  <c r="L281" i="1"/>
  <c r="P281" i="1" s="1"/>
  <c r="E281" i="1"/>
  <c r="O280" i="1"/>
  <c r="L280" i="1"/>
  <c r="P280" i="1" s="1"/>
  <c r="E280" i="1"/>
  <c r="O279" i="1"/>
  <c r="L279" i="1"/>
  <c r="P279" i="1" s="1"/>
  <c r="E279" i="1"/>
  <c r="O278" i="1"/>
  <c r="L278" i="1"/>
  <c r="P278" i="1" s="1"/>
  <c r="E278" i="1"/>
  <c r="O277" i="1"/>
  <c r="L277" i="1"/>
  <c r="P277" i="1" s="1"/>
  <c r="E277" i="1"/>
  <c r="O276" i="1"/>
  <c r="L276" i="1"/>
  <c r="P276" i="1" s="1"/>
  <c r="E276" i="1"/>
  <c r="N275" i="1"/>
  <c r="M273" i="1"/>
  <c r="N273" i="1" s="1"/>
  <c r="N272" i="1"/>
  <c r="N271" i="1"/>
  <c r="L271" i="1"/>
  <c r="O270" i="1"/>
  <c r="L270" i="1"/>
  <c r="P270" i="1" s="1"/>
  <c r="E270" i="1"/>
  <c r="O269" i="1"/>
  <c r="L269" i="1"/>
  <c r="P269" i="1" s="1"/>
  <c r="E269" i="1"/>
  <c r="O268" i="1"/>
  <c r="L268" i="1"/>
  <c r="P268" i="1" s="1"/>
  <c r="E268" i="1"/>
  <c r="O267" i="1"/>
  <c r="L267" i="1"/>
  <c r="P267" i="1" s="1"/>
  <c r="E267" i="1"/>
  <c r="O266" i="1"/>
  <c r="L266" i="1"/>
  <c r="P266" i="1" s="1"/>
  <c r="E266" i="1"/>
  <c r="O265" i="1"/>
  <c r="L265" i="1"/>
  <c r="P265" i="1" s="1"/>
  <c r="E265" i="1"/>
  <c r="Q264" i="1"/>
  <c r="O264" i="1"/>
  <c r="L264" i="1"/>
  <c r="P264" i="1" s="1"/>
  <c r="E264" i="1"/>
  <c r="O263" i="1"/>
  <c r="L263" i="1"/>
  <c r="P263" i="1" s="1"/>
  <c r="E263" i="1"/>
  <c r="O262" i="1"/>
  <c r="L262" i="1"/>
  <c r="P262" i="1" s="1"/>
  <c r="E262" i="1"/>
  <c r="O261" i="1"/>
  <c r="L261" i="1"/>
  <c r="P261" i="1" s="1"/>
  <c r="E261" i="1"/>
  <c r="O260" i="1"/>
  <c r="L260" i="1"/>
  <c r="P260" i="1" s="1"/>
  <c r="E260" i="1"/>
  <c r="O259" i="1"/>
  <c r="L259" i="1"/>
  <c r="P259" i="1" s="1"/>
  <c r="E259" i="1"/>
  <c r="O258" i="1"/>
  <c r="L258" i="1"/>
  <c r="P258" i="1" s="1"/>
  <c r="E258" i="1"/>
  <c r="O257" i="1"/>
  <c r="L257" i="1"/>
  <c r="P257" i="1" s="1"/>
  <c r="E257" i="1"/>
  <c r="O256" i="1"/>
  <c r="L256" i="1"/>
  <c r="P256" i="1" s="1"/>
  <c r="E256" i="1"/>
  <c r="O255" i="1"/>
  <c r="L255" i="1"/>
  <c r="P255" i="1" s="1"/>
  <c r="E255" i="1"/>
  <c r="O254" i="1"/>
  <c r="L254" i="1"/>
  <c r="P254" i="1" s="1"/>
  <c r="E254" i="1"/>
  <c r="O253" i="1"/>
  <c r="L253" i="1"/>
  <c r="P253" i="1" s="1"/>
  <c r="E253" i="1"/>
  <c r="O252" i="1"/>
  <c r="L252" i="1"/>
  <c r="P252" i="1" s="1"/>
  <c r="E252" i="1"/>
  <c r="O251" i="1"/>
  <c r="L251" i="1"/>
  <c r="P251" i="1" s="1"/>
  <c r="E251" i="1"/>
  <c r="O250" i="1"/>
  <c r="L250" i="1"/>
  <c r="P250" i="1" s="1"/>
  <c r="E250" i="1"/>
  <c r="O249" i="1"/>
  <c r="N249" i="1"/>
  <c r="L249" i="1"/>
  <c r="O248" i="1"/>
  <c r="L248" i="1"/>
  <c r="P248" i="1" s="1"/>
  <c r="E248" i="1"/>
  <c r="O247" i="1"/>
  <c r="L247" i="1"/>
  <c r="P247" i="1" s="1"/>
  <c r="E247" i="1"/>
  <c r="O246" i="1"/>
  <c r="L246" i="1"/>
  <c r="P246" i="1" s="1"/>
  <c r="E246" i="1"/>
  <c r="O245" i="1"/>
  <c r="L245" i="1"/>
  <c r="P245" i="1" s="1"/>
  <c r="E245" i="1"/>
  <c r="O244" i="1"/>
  <c r="L244" i="1"/>
  <c r="P244" i="1" s="1"/>
  <c r="E244" i="1"/>
  <c r="O243" i="1"/>
  <c r="L243" i="1"/>
  <c r="P243" i="1" s="1"/>
  <c r="E243" i="1"/>
  <c r="O242" i="1"/>
  <c r="L242" i="1"/>
  <c r="P242" i="1" s="1"/>
  <c r="E242" i="1"/>
  <c r="O241" i="1"/>
  <c r="L241" i="1"/>
  <c r="P241" i="1" s="1"/>
  <c r="E241" i="1"/>
  <c r="O240" i="1"/>
  <c r="L240" i="1"/>
  <c r="P240" i="1" s="1"/>
  <c r="E240" i="1"/>
  <c r="O239" i="1"/>
  <c r="L239" i="1"/>
  <c r="P239" i="1" s="1"/>
  <c r="E239" i="1"/>
  <c r="O238" i="1"/>
  <c r="N238" i="1"/>
  <c r="L238" i="1"/>
  <c r="E238" i="1"/>
  <c r="O237" i="1"/>
  <c r="N237" i="1"/>
  <c r="L237" i="1"/>
  <c r="E237" i="1"/>
  <c r="O236" i="1"/>
  <c r="N236" i="1"/>
  <c r="L236" i="1"/>
  <c r="E236" i="1"/>
  <c r="O235" i="1"/>
  <c r="H235" i="1"/>
  <c r="E235" i="1"/>
  <c r="O234" i="1"/>
  <c r="L234" i="1"/>
  <c r="P234" i="1" s="1"/>
  <c r="E234" i="1"/>
  <c r="O233" i="1"/>
  <c r="L233" i="1"/>
  <c r="P233" i="1" s="1"/>
  <c r="E233" i="1"/>
  <c r="O232" i="1"/>
  <c r="L232" i="1"/>
  <c r="P232" i="1" s="1"/>
  <c r="E232" i="1"/>
  <c r="O231" i="1"/>
  <c r="L231" i="1"/>
  <c r="P231" i="1" s="1"/>
  <c r="E231" i="1"/>
  <c r="O230" i="1"/>
  <c r="L230" i="1"/>
  <c r="P230" i="1" s="1"/>
  <c r="E230" i="1"/>
  <c r="O229" i="1"/>
  <c r="N229" i="1"/>
  <c r="L229" i="1"/>
  <c r="E229" i="1"/>
  <c r="O228" i="1"/>
  <c r="N228" i="1"/>
  <c r="L228" i="1"/>
  <c r="E228" i="1"/>
  <c r="O227" i="1"/>
  <c r="L227" i="1"/>
  <c r="P227" i="1" s="1"/>
  <c r="E227" i="1"/>
  <c r="O226" i="1"/>
  <c r="L226" i="1"/>
  <c r="P226" i="1" s="1"/>
  <c r="E226" i="1"/>
  <c r="O225" i="1"/>
  <c r="L225" i="1"/>
  <c r="P225" i="1" s="1"/>
  <c r="E225" i="1"/>
  <c r="O224" i="1"/>
  <c r="L224" i="1"/>
  <c r="P224" i="1" s="1"/>
  <c r="E224" i="1"/>
  <c r="O223" i="1"/>
  <c r="L223" i="1"/>
  <c r="P223" i="1" s="1"/>
  <c r="E223" i="1"/>
  <c r="O222" i="1"/>
  <c r="L222" i="1"/>
  <c r="P222" i="1" s="1"/>
  <c r="E222" i="1"/>
  <c r="O221" i="1"/>
  <c r="N221" i="1"/>
  <c r="L221" i="1"/>
  <c r="E221" i="1"/>
  <c r="O220" i="1"/>
  <c r="L220" i="1"/>
  <c r="P220" i="1" s="1"/>
  <c r="E220" i="1"/>
  <c r="O219" i="1"/>
  <c r="L219" i="1"/>
  <c r="P219" i="1" s="1"/>
  <c r="E219" i="1"/>
  <c r="O218" i="1"/>
  <c r="N218" i="1"/>
  <c r="L218" i="1"/>
  <c r="E218" i="1"/>
  <c r="O217" i="1"/>
  <c r="N217" i="1"/>
  <c r="L217" i="1"/>
  <c r="E217" i="1"/>
  <c r="O216" i="1"/>
  <c r="N216" i="1"/>
  <c r="L216" i="1"/>
  <c r="E216" i="1"/>
  <c r="O215" i="1"/>
  <c r="L215" i="1"/>
  <c r="P215" i="1" s="1"/>
  <c r="E215" i="1"/>
  <c r="O214" i="1"/>
  <c r="L214" i="1"/>
  <c r="P214" i="1" s="1"/>
  <c r="E214" i="1"/>
  <c r="O213" i="1"/>
  <c r="L213" i="1"/>
  <c r="P213" i="1" s="1"/>
  <c r="E213" i="1"/>
  <c r="Q210" i="1"/>
  <c r="O210" i="1"/>
  <c r="L210" i="1"/>
  <c r="P210" i="1" s="1"/>
  <c r="Q209" i="1"/>
  <c r="O209" i="1"/>
  <c r="L209" i="1"/>
  <c r="P209" i="1" s="1"/>
  <c r="Q208" i="1"/>
  <c r="O208" i="1"/>
  <c r="L208" i="1"/>
  <c r="P208" i="1" s="1"/>
  <c r="Q207" i="1"/>
  <c r="O207" i="1"/>
  <c r="L207" i="1"/>
  <c r="P207" i="1" s="1"/>
  <c r="Q206" i="1"/>
  <c r="O206" i="1"/>
  <c r="L206" i="1"/>
  <c r="P206" i="1" s="1"/>
  <c r="Q205" i="1"/>
  <c r="O205" i="1"/>
  <c r="L205" i="1"/>
  <c r="P205" i="1" s="1"/>
  <c r="Q204" i="1"/>
  <c r="O204" i="1"/>
  <c r="L204" i="1"/>
  <c r="P204" i="1" s="1"/>
  <c r="Q203" i="1"/>
  <c r="O203" i="1"/>
  <c r="L203" i="1"/>
  <c r="P203" i="1" s="1"/>
  <c r="Q202" i="1"/>
  <c r="O202" i="1"/>
  <c r="L202" i="1"/>
  <c r="P202" i="1" s="1"/>
  <c r="Q201" i="1"/>
  <c r="O201" i="1"/>
  <c r="L201" i="1"/>
  <c r="P201" i="1" s="1"/>
  <c r="Q200" i="1"/>
  <c r="O200" i="1"/>
  <c r="L200" i="1"/>
  <c r="P200" i="1" s="1"/>
  <c r="Q199" i="1"/>
  <c r="O199" i="1"/>
  <c r="N199" i="1"/>
  <c r="L199" i="1"/>
  <c r="P199" i="1" s="1"/>
  <c r="Q198" i="1"/>
  <c r="O198" i="1"/>
  <c r="L198" i="1"/>
  <c r="P198" i="1" s="1"/>
  <c r="Q197" i="1"/>
  <c r="O197" i="1"/>
  <c r="L197" i="1"/>
  <c r="P197" i="1" s="1"/>
  <c r="Q196" i="1"/>
  <c r="O196" i="1"/>
  <c r="L196" i="1"/>
  <c r="P196" i="1" s="1"/>
  <c r="Q195" i="1"/>
  <c r="O195" i="1"/>
  <c r="L195" i="1"/>
  <c r="P195" i="1" s="1"/>
  <c r="Q194" i="1"/>
  <c r="O194" i="1"/>
  <c r="L194" i="1"/>
  <c r="P194" i="1" s="1"/>
  <c r="Q193" i="1"/>
  <c r="O193" i="1"/>
  <c r="L193" i="1"/>
  <c r="P193" i="1" s="1"/>
  <c r="Q192" i="1"/>
  <c r="O192" i="1"/>
  <c r="L192" i="1"/>
  <c r="P192" i="1" s="1"/>
  <c r="Q191" i="1"/>
  <c r="O191" i="1"/>
  <c r="L191" i="1"/>
  <c r="P191" i="1" s="1"/>
  <c r="Q190" i="1"/>
  <c r="O190" i="1"/>
  <c r="L190" i="1"/>
  <c r="P190" i="1" s="1"/>
  <c r="Q189" i="1"/>
  <c r="O189" i="1"/>
  <c r="L189" i="1"/>
  <c r="P189" i="1" s="1"/>
  <c r="Q188" i="1"/>
  <c r="O188" i="1"/>
  <c r="L188" i="1"/>
  <c r="P188" i="1" s="1"/>
  <c r="Q187" i="1"/>
  <c r="O187" i="1"/>
  <c r="L187" i="1"/>
  <c r="P187" i="1" s="1"/>
  <c r="Q186" i="1"/>
  <c r="O186" i="1"/>
  <c r="L186" i="1"/>
  <c r="P186" i="1" s="1"/>
  <c r="Q185" i="1"/>
  <c r="O185" i="1"/>
  <c r="L185" i="1"/>
  <c r="P185" i="1" s="1"/>
  <c r="Q184" i="1"/>
  <c r="O184" i="1"/>
  <c r="L184" i="1"/>
  <c r="P184" i="1" s="1"/>
  <c r="O183" i="1"/>
  <c r="L183" i="1"/>
  <c r="P183" i="1" s="1"/>
  <c r="E183" i="1"/>
  <c r="O182" i="1"/>
  <c r="L182" i="1"/>
  <c r="P182" i="1" s="1"/>
  <c r="E182" i="1"/>
  <c r="O181" i="1"/>
  <c r="L181" i="1"/>
  <c r="P181" i="1" s="1"/>
  <c r="E181" i="1"/>
  <c r="O180" i="1"/>
  <c r="N180" i="1"/>
  <c r="L180" i="1"/>
  <c r="O179" i="1"/>
  <c r="L179" i="1"/>
  <c r="P179" i="1" s="1"/>
  <c r="E179" i="1"/>
  <c r="Q178" i="1"/>
  <c r="O178" i="1"/>
  <c r="L178" i="1"/>
  <c r="P178" i="1" s="1"/>
  <c r="Q177" i="1"/>
  <c r="O177" i="1"/>
  <c r="L177" i="1"/>
  <c r="P177" i="1" s="1"/>
  <c r="Q176" i="1"/>
  <c r="O176" i="1"/>
  <c r="L176" i="1"/>
  <c r="P176" i="1" s="1"/>
  <c r="Q175" i="1"/>
  <c r="O175" i="1"/>
  <c r="L175" i="1"/>
  <c r="P175" i="1" s="1"/>
  <c r="Q174" i="1"/>
  <c r="O174" i="1"/>
  <c r="L174" i="1"/>
  <c r="P174" i="1" s="1"/>
  <c r="Q173" i="1"/>
  <c r="O173" i="1"/>
  <c r="L173" i="1"/>
  <c r="P173" i="1" s="1"/>
  <c r="N172" i="1"/>
  <c r="Q171" i="1"/>
  <c r="O171" i="1"/>
  <c r="N171" i="1"/>
  <c r="L171" i="1"/>
  <c r="Q170" i="1"/>
  <c r="O170" i="1"/>
  <c r="L170" i="1"/>
  <c r="P170" i="1" s="1"/>
  <c r="Q169" i="1"/>
  <c r="O169" i="1"/>
  <c r="L169" i="1"/>
  <c r="P169" i="1" s="1"/>
  <c r="Q168" i="1"/>
  <c r="O168" i="1"/>
  <c r="L168" i="1"/>
  <c r="P168" i="1" s="1"/>
  <c r="Q167" i="1"/>
  <c r="O167" i="1"/>
  <c r="L167" i="1"/>
  <c r="P167" i="1" s="1"/>
  <c r="Q166" i="1"/>
  <c r="O166" i="1"/>
  <c r="L166" i="1"/>
  <c r="P166" i="1" s="1"/>
  <c r="Q165" i="1"/>
  <c r="O165" i="1"/>
  <c r="L165" i="1"/>
  <c r="P165" i="1" s="1"/>
  <c r="Q164" i="1"/>
  <c r="P164" i="1"/>
  <c r="O164" i="1"/>
  <c r="Q163" i="1"/>
  <c r="O163" i="1"/>
  <c r="L163" i="1"/>
  <c r="P163" i="1" s="1"/>
  <c r="Q162" i="1"/>
  <c r="O162" i="1"/>
  <c r="N162" i="1"/>
  <c r="L162" i="1"/>
  <c r="Q161" i="1"/>
  <c r="O161" i="1"/>
  <c r="N161" i="1"/>
  <c r="L161" i="1"/>
  <c r="Q160" i="1"/>
  <c r="O160" i="1"/>
  <c r="L160" i="1"/>
  <c r="P160" i="1" s="1"/>
  <c r="Q159" i="1"/>
  <c r="O159" i="1"/>
  <c r="L159" i="1"/>
  <c r="P159" i="1" s="1"/>
  <c r="Q158" i="1"/>
  <c r="O158" i="1"/>
  <c r="L158" i="1"/>
  <c r="P158" i="1" s="1"/>
  <c r="Q157" i="1"/>
  <c r="O157" i="1"/>
  <c r="L157" i="1"/>
  <c r="P157" i="1" s="1"/>
  <c r="Q156" i="1"/>
  <c r="O156" i="1"/>
  <c r="L156" i="1"/>
  <c r="P156" i="1" s="1"/>
  <c r="Q155" i="1"/>
  <c r="O155" i="1"/>
  <c r="L155" i="1"/>
  <c r="P155" i="1" s="1"/>
  <c r="Q154" i="1"/>
  <c r="O154" i="1"/>
  <c r="L154" i="1"/>
  <c r="P154" i="1" s="1"/>
  <c r="Q153" i="1"/>
  <c r="O153" i="1"/>
  <c r="L153" i="1"/>
  <c r="P153" i="1" s="1"/>
  <c r="Q152" i="1"/>
  <c r="O152" i="1"/>
  <c r="L152" i="1"/>
  <c r="P152" i="1" s="1"/>
  <c r="Q151" i="1"/>
  <c r="O151" i="1"/>
  <c r="L151" i="1"/>
  <c r="P151" i="1" s="1"/>
  <c r="Q150" i="1"/>
  <c r="O150" i="1"/>
  <c r="N150" i="1"/>
  <c r="L150" i="1"/>
  <c r="Q149" i="1"/>
  <c r="O149" i="1"/>
  <c r="L149" i="1"/>
  <c r="P149" i="1" s="1"/>
  <c r="Q148" i="1"/>
  <c r="O148" i="1"/>
  <c r="L148" i="1"/>
  <c r="P148" i="1" s="1"/>
  <c r="Q147" i="1"/>
  <c r="O147" i="1"/>
  <c r="L147" i="1"/>
  <c r="P147" i="1" s="1"/>
  <c r="Q146" i="1"/>
  <c r="O146" i="1"/>
  <c r="L146" i="1"/>
  <c r="P146" i="1" s="1"/>
  <c r="E146" i="1"/>
  <c r="Q145" i="1"/>
  <c r="O145" i="1"/>
  <c r="L145" i="1"/>
  <c r="P145" i="1" s="1"/>
  <c r="E145" i="1"/>
  <c r="Q144" i="1"/>
  <c r="O144" i="1"/>
  <c r="N144" i="1"/>
  <c r="L144" i="1"/>
  <c r="Q143" i="1"/>
  <c r="O143" i="1"/>
  <c r="L143" i="1"/>
  <c r="P143" i="1" s="1"/>
  <c r="E143" i="1"/>
  <c r="Q142" i="1"/>
  <c r="O142" i="1"/>
  <c r="N142" i="1"/>
  <c r="L142" i="1"/>
  <c r="Q141" i="1"/>
  <c r="O141" i="1"/>
  <c r="L141" i="1"/>
  <c r="P141" i="1" s="1"/>
  <c r="E141" i="1"/>
  <c r="Q140" i="1"/>
  <c r="O140" i="1"/>
  <c r="L140" i="1"/>
  <c r="P140" i="1" s="1"/>
  <c r="E140" i="1"/>
  <c r="Q139" i="1"/>
  <c r="O139" i="1"/>
  <c r="L139" i="1"/>
  <c r="P139" i="1" s="1"/>
  <c r="E139" i="1"/>
  <c r="Q138" i="1"/>
  <c r="O138" i="1"/>
  <c r="L138" i="1"/>
  <c r="P138" i="1" s="1"/>
  <c r="E138" i="1"/>
  <c r="Q137" i="1"/>
  <c r="O137" i="1"/>
  <c r="L137" i="1"/>
  <c r="P137" i="1" s="1"/>
  <c r="E137" i="1"/>
  <c r="Q136" i="1"/>
  <c r="O136" i="1"/>
  <c r="L136" i="1"/>
  <c r="P136" i="1" s="1"/>
  <c r="E136" i="1"/>
  <c r="Q135" i="1"/>
  <c r="O135" i="1"/>
  <c r="L135" i="1"/>
  <c r="P135" i="1" s="1"/>
  <c r="E135" i="1"/>
  <c r="Q134" i="1"/>
  <c r="O134" i="1"/>
  <c r="L134" i="1"/>
  <c r="P134" i="1" s="1"/>
  <c r="E134" i="1"/>
  <c r="Q133" i="1"/>
  <c r="O133" i="1"/>
  <c r="L133" i="1"/>
  <c r="P133" i="1" s="1"/>
  <c r="E133" i="1"/>
  <c r="Q132" i="1"/>
  <c r="O132" i="1"/>
  <c r="L132" i="1"/>
  <c r="P132" i="1" s="1"/>
  <c r="E132" i="1"/>
  <c r="Q131" i="1"/>
  <c r="O131" i="1"/>
  <c r="L131" i="1"/>
  <c r="P131" i="1" s="1"/>
  <c r="E131" i="1"/>
  <c r="Q130" i="1"/>
  <c r="O130" i="1"/>
  <c r="L130" i="1"/>
  <c r="P130" i="1" s="1"/>
  <c r="E130" i="1"/>
  <c r="Q129" i="1"/>
  <c r="O129" i="1"/>
  <c r="L129" i="1"/>
  <c r="P129" i="1" s="1"/>
  <c r="E129" i="1"/>
  <c r="Q128" i="1"/>
  <c r="O128" i="1"/>
  <c r="L128" i="1"/>
  <c r="P128" i="1" s="1"/>
  <c r="E128" i="1"/>
  <c r="Q127" i="1"/>
  <c r="O127" i="1"/>
  <c r="L127" i="1"/>
  <c r="P127" i="1" s="1"/>
  <c r="E127" i="1"/>
  <c r="Q126" i="1"/>
  <c r="O126" i="1"/>
  <c r="L126" i="1"/>
  <c r="P126" i="1" s="1"/>
  <c r="E126" i="1"/>
  <c r="Q125" i="1"/>
  <c r="O125" i="1"/>
  <c r="N125" i="1"/>
  <c r="L125" i="1"/>
  <c r="Q124" i="1"/>
  <c r="O124" i="1"/>
  <c r="N124" i="1"/>
  <c r="L124" i="1"/>
  <c r="Q123" i="1"/>
  <c r="O123" i="1"/>
  <c r="L123" i="1"/>
  <c r="P123" i="1" s="1"/>
  <c r="E123" i="1"/>
  <c r="Q122" i="1"/>
  <c r="O122" i="1"/>
  <c r="N122" i="1"/>
  <c r="L122" i="1"/>
  <c r="Q121" i="1"/>
  <c r="O121" i="1"/>
  <c r="L121" i="1"/>
  <c r="P121" i="1" s="1"/>
  <c r="E121" i="1"/>
  <c r="Q119" i="1"/>
  <c r="M119" i="1"/>
  <c r="M120" i="1" s="1"/>
  <c r="N120" i="1" s="1"/>
  <c r="L119" i="1"/>
  <c r="Q118" i="1"/>
  <c r="O118" i="1"/>
  <c r="L118" i="1"/>
  <c r="P118" i="1" s="1"/>
  <c r="E118" i="1"/>
  <c r="Q117" i="1"/>
  <c r="O117" i="1"/>
  <c r="N117" i="1"/>
  <c r="L117" i="1"/>
  <c r="Q116" i="1"/>
  <c r="O116" i="1"/>
  <c r="N116" i="1"/>
  <c r="L116" i="1"/>
  <c r="Q115" i="1"/>
  <c r="O115" i="1"/>
  <c r="N115" i="1"/>
  <c r="L115" i="1"/>
  <c r="Q114" i="1"/>
  <c r="O114" i="1"/>
  <c r="N114" i="1"/>
  <c r="L114" i="1"/>
  <c r="Q113" i="1"/>
  <c r="M113" i="1"/>
  <c r="O113" i="1" s="1"/>
  <c r="L113" i="1"/>
  <c r="Q112" i="1"/>
  <c r="O112" i="1"/>
  <c r="N112" i="1"/>
  <c r="L112" i="1"/>
  <c r="Q111" i="1"/>
  <c r="O111" i="1"/>
  <c r="N111" i="1"/>
  <c r="L111" i="1"/>
  <c r="Q110" i="1"/>
  <c r="O110" i="1"/>
  <c r="N110" i="1"/>
  <c r="L110" i="1"/>
  <c r="Q109" i="1"/>
  <c r="O109" i="1"/>
  <c r="N109" i="1"/>
  <c r="L109" i="1"/>
  <c r="Q108" i="1"/>
  <c r="O108" i="1"/>
  <c r="N108" i="1"/>
  <c r="L108" i="1"/>
  <c r="Q107" i="1"/>
  <c r="O107" i="1"/>
  <c r="N107" i="1"/>
  <c r="L107" i="1"/>
  <c r="Q106" i="1"/>
  <c r="O106" i="1"/>
  <c r="N106" i="1"/>
  <c r="L106" i="1"/>
  <c r="Q105" i="1"/>
  <c r="O105" i="1"/>
  <c r="N105" i="1"/>
  <c r="L105" i="1"/>
  <c r="Q104" i="1"/>
  <c r="O104" i="1"/>
  <c r="H104" i="1"/>
  <c r="N104" i="1" s="1"/>
  <c r="P104" i="1" s="1"/>
  <c r="C104" i="1"/>
  <c r="Q103" i="1"/>
  <c r="O103" i="1"/>
  <c r="N103" i="1"/>
  <c r="L103" i="1"/>
  <c r="C103" i="1"/>
  <c r="Q102" i="1"/>
  <c r="O102" i="1"/>
  <c r="N102" i="1"/>
  <c r="L102" i="1"/>
  <c r="Q101" i="1"/>
  <c r="O101" i="1"/>
  <c r="N101" i="1"/>
  <c r="L101" i="1"/>
  <c r="Q100" i="1"/>
  <c r="O100" i="1"/>
  <c r="N100" i="1"/>
  <c r="L100" i="1"/>
  <c r="Q99" i="1"/>
  <c r="O99" i="1"/>
  <c r="N99" i="1"/>
  <c r="L99" i="1"/>
  <c r="Q98" i="1"/>
  <c r="O98" i="1"/>
  <c r="N98" i="1"/>
  <c r="L98" i="1"/>
  <c r="Q97" i="1"/>
  <c r="O97" i="1"/>
  <c r="N97" i="1"/>
  <c r="L97" i="1"/>
  <c r="Q96" i="1"/>
  <c r="O96" i="1"/>
  <c r="N96" i="1"/>
  <c r="L96" i="1"/>
  <c r="Q95" i="1"/>
  <c r="O95" i="1"/>
  <c r="N95" i="1"/>
  <c r="L95" i="1"/>
  <c r="Q94" i="1"/>
  <c r="O94" i="1"/>
  <c r="N94" i="1"/>
  <c r="L94" i="1"/>
  <c r="Q93" i="1"/>
  <c r="O93" i="1"/>
  <c r="N93" i="1"/>
  <c r="L93" i="1"/>
  <c r="Q92" i="1"/>
  <c r="O92" i="1"/>
  <c r="N92" i="1"/>
  <c r="L92" i="1"/>
  <c r="Q91" i="1"/>
  <c r="O91" i="1"/>
  <c r="N91" i="1"/>
  <c r="L91" i="1"/>
  <c r="Q90" i="1"/>
  <c r="O90" i="1"/>
  <c r="N90" i="1"/>
  <c r="L90" i="1"/>
  <c r="Q89" i="1"/>
  <c r="O89" i="1"/>
  <c r="N89" i="1"/>
  <c r="L89" i="1"/>
  <c r="Q88" i="1"/>
  <c r="O88" i="1"/>
  <c r="N88" i="1"/>
  <c r="L88" i="1"/>
  <c r="Q87" i="1"/>
  <c r="O87" i="1"/>
  <c r="N87" i="1"/>
  <c r="L87" i="1"/>
  <c r="S86" i="1"/>
  <c r="Q86" i="1"/>
  <c r="O86" i="1"/>
  <c r="N86" i="1"/>
  <c r="L86" i="1"/>
  <c r="Q85" i="1"/>
  <c r="O85" i="1"/>
  <c r="N85" i="1"/>
  <c r="L85" i="1"/>
  <c r="Q84" i="1"/>
  <c r="O84" i="1"/>
  <c r="N84" i="1"/>
  <c r="L84" i="1"/>
  <c r="Q83" i="1"/>
  <c r="O83" i="1"/>
  <c r="N83" i="1"/>
  <c r="L83" i="1"/>
  <c r="Q82" i="1"/>
  <c r="O82" i="1"/>
  <c r="N82" i="1"/>
  <c r="L82" i="1"/>
  <c r="N38" i="1"/>
  <c r="P38" i="1" s="1"/>
  <c r="E38" i="1"/>
  <c r="D38" i="1"/>
  <c r="N37" i="1"/>
  <c r="P37" i="1" s="1"/>
  <c r="O36" i="1"/>
  <c r="N36" i="1"/>
  <c r="H24" i="1"/>
  <c r="N24" i="1" s="1"/>
  <c r="M23" i="1"/>
  <c r="O23" i="1" s="1"/>
  <c r="H23" i="1"/>
  <c r="H22" i="1"/>
  <c r="N22" i="1" s="1"/>
  <c r="H21" i="1"/>
  <c r="N21" i="1" s="1"/>
  <c r="N19" i="1"/>
  <c r="J19" i="1"/>
  <c r="M13" i="1"/>
  <c r="O13" i="1" s="1"/>
  <c r="Q12" i="1"/>
  <c r="P107" i="1" l="1"/>
  <c r="P111" i="1"/>
  <c r="P112" i="1"/>
  <c r="L235" i="1"/>
  <c r="L378" i="1" s="1"/>
  <c r="J235" i="1"/>
  <c r="P317" i="1"/>
  <c r="P91" i="1"/>
  <c r="P95" i="1"/>
  <c r="P249" i="1"/>
  <c r="P328" i="1"/>
  <c r="P336" i="1"/>
  <c r="P161" i="1"/>
  <c r="P162" i="1"/>
  <c r="P171" i="1"/>
  <c r="P221" i="1"/>
  <c r="P89" i="1"/>
  <c r="N23" i="1"/>
  <c r="P36" i="1"/>
  <c r="P82" i="1"/>
  <c r="P86" i="1"/>
  <c r="N119" i="1"/>
  <c r="P119" i="1" s="1"/>
  <c r="P84" i="1"/>
  <c r="P87" i="1"/>
  <c r="P88" i="1"/>
  <c r="P144" i="1"/>
  <c r="P93" i="1"/>
  <c r="P97" i="1"/>
  <c r="P98" i="1"/>
  <c r="P100" i="1"/>
  <c r="P101" i="1"/>
  <c r="P102" i="1"/>
  <c r="P114" i="1"/>
  <c r="P115" i="1"/>
  <c r="P116" i="1"/>
  <c r="P117" i="1"/>
  <c r="P124" i="1"/>
  <c r="P125" i="1"/>
  <c r="P180" i="1"/>
  <c r="P228" i="1"/>
  <c r="P229" i="1"/>
  <c r="P271" i="1"/>
  <c r="P319" i="1"/>
  <c r="P320" i="1"/>
  <c r="P329" i="1"/>
  <c r="P352" i="1"/>
  <c r="P367" i="1"/>
  <c r="P150" i="1"/>
  <c r="P351" i="1"/>
  <c r="P368" i="1"/>
  <c r="P337" i="1"/>
  <c r="P90" i="1"/>
  <c r="P92" i="1"/>
  <c r="P103" i="1"/>
  <c r="P106" i="1"/>
  <c r="O119" i="1"/>
  <c r="P326" i="1"/>
  <c r="P83" i="1"/>
  <c r="P85" i="1"/>
  <c r="P94" i="1"/>
  <c r="P96" i="1"/>
  <c r="P105" i="1"/>
  <c r="P108" i="1"/>
  <c r="P109" i="1"/>
  <c r="P110" i="1"/>
  <c r="P122" i="1"/>
  <c r="P142" i="1"/>
  <c r="P216" i="1"/>
  <c r="P217" i="1"/>
  <c r="P218" i="1"/>
  <c r="P236" i="1"/>
  <c r="P237" i="1"/>
  <c r="P238" i="1"/>
  <c r="P316" i="1"/>
  <c r="P318" i="1"/>
  <c r="P330" i="1"/>
  <c r="P348" i="1"/>
  <c r="P366" i="1"/>
  <c r="N13" i="1"/>
  <c r="P13" i="1" s="1"/>
  <c r="M274" i="1"/>
  <c r="N274" i="1" s="1"/>
  <c r="P325" i="1"/>
  <c r="N113" i="1"/>
  <c r="P113" i="1" s="1"/>
  <c r="O271" i="1"/>
  <c r="P235" i="1" l="1"/>
  <c r="N378" i="1"/>
  <c r="L380" i="1" s="1"/>
  <c r="M378" i="1"/>
  <c r="P378" i="1" l="1"/>
  <c r="P380" i="1" s="1"/>
  <c r="J378" i="1"/>
  <c r="I38" i="1"/>
  <c r="O38" i="1" s="1"/>
  <c r="K378" i="1"/>
  <c r="O324" i="1"/>
  <c r="O378" i="1"/>
</calcChain>
</file>

<file path=xl/sharedStrings.xml><?xml version="1.0" encoding="utf-8"?>
<sst xmlns="http://schemas.openxmlformats.org/spreadsheetml/2006/main" count="862" uniqueCount="423">
  <si>
    <t>Đơn vị : Công ty Cổ Phần Xây Dựng Thành Đạt</t>
  </si>
  <si>
    <t>§Þa chØ: B×nh Lôc - TP Hµ Nam</t>
  </si>
  <si>
    <t>Sæ chi tiÕt vËt t­ hµng ho¸</t>
  </si>
  <si>
    <t xml:space="preserve">       Tµi kho¶n :156</t>
  </si>
  <si>
    <t xml:space="preserve">  Tªn vËt liÖu,s¶n phÈm hµng ho¸:                                                                                    </t>
  </si>
  <si>
    <t>Trang sè:</t>
  </si>
  <si>
    <t>Quy c¸ch s¶n phÈm:</t>
  </si>
  <si>
    <t>§¬n vÞ tÝnh: §ång VN</t>
  </si>
  <si>
    <t>NT</t>
  </si>
  <si>
    <t>Chøng tõ</t>
  </si>
  <si>
    <t>diÔn gi¶i</t>
  </si>
  <si>
    <t>§¬n gi¸</t>
  </si>
  <si>
    <t>Tån §K</t>
  </si>
  <si>
    <t>nhËp</t>
  </si>
  <si>
    <t>xuÊt</t>
  </si>
  <si>
    <t>tån Cuèi kú</t>
  </si>
  <si>
    <t>sè h®</t>
  </si>
  <si>
    <t>Sè
hiÖu</t>
  </si>
  <si>
    <t>SH</t>
  </si>
  <si>
    <t>NX</t>
  </si>
  <si>
    <t>L­îng</t>
  </si>
  <si>
    <t>TiÒn</t>
  </si>
  <si>
    <t>Số phát sinh trong kỳ</t>
  </si>
  <si>
    <t>03/02</t>
  </si>
  <si>
    <t>Bệt VT18M + VTL2 trắng</t>
  </si>
  <si>
    <t>bộ</t>
  </si>
  <si>
    <t>gạch (60*60) 1500</t>
  </si>
  <si>
    <t>hộp</t>
  </si>
  <si>
    <t>gạch lát(60*60)1500</t>
  </si>
  <si>
    <t>gạch lát (60*60)1500</t>
  </si>
  <si>
    <t>gạch ốp 1616</t>
  </si>
  <si>
    <t>Gạch ốp 1616</t>
  </si>
  <si>
    <t xml:space="preserve">Gạch lát nền </t>
  </si>
  <si>
    <t>m2</t>
  </si>
  <si>
    <t>Gạch lát nền</t>
  </si>
  <si>
    <t>Gạch lát (50*50)</t>
  </si>
  <si>
    <t>Gạch ốp (30*45) KTS</t>
  </si>
  <si>
    <t>Gạch lát (60*60)</t>
  </si>
  <si>
    <t>Gạch lát 60*60</t>
  </si>
  <si>
    <t>Gạch (60*60) 1507</t>
  </si>
  <si>
    <t>Gạch (30*60)1615</t>
  </si>
  <si>
    <t>Gạch lát 40*40 A1</t>
  </si>
  <si>
    <t>Gạch ốp 30*45 A1</t>
  </si>
  <si>
    <t>Gạch ốp 20*25 A1</t>
  </si>
  <si>
    <t>Bệt chậu C504 VNT l2857</t>
  </si>
  <si>
    <t>Chậu CO1</t>
  </si>
  <si>
    <t>cái</t>
  </si>
  <si>
    <t>18/04</t>
  </si>
  <si>
    <t>Xi măng PCB 300</t>
  </si>
  <si>
    <t>Cát vàng xây</t>
  </si>
  <si>
    <t>03/01</t>
  </si>
  <si>
    <t>06/01</t>
  </si>
  <si>
    <t>Sơn lót ngoại thất 1kg (5G)3T</t>
  </si>
  <si>
    <t>05/04</t>
  </si>
  <si>
    <t>Sơn lót CK, KM1kg (4G) 2T</t>
  </si>
  <si>
    <t>09/04</t>
  </si>
  <si>
    <t>Sơn bóng CC 1kg 0050(7G)1T</t>
  </si>
  <si>
    <t>Sơn bóng CC 005(7G)1l5l</t>
  </si>
  <si>
    <t>15/04</t>
  </si>
  <si>
    <t>Sơn bóng CC 0267(7G)3L5L</t>
  </si>
  <si>
    <t>Sơn bóng CC 0138 + 10% (7G) 2L5L</t>
  </si>
  <si>
    <t>Sơn chống chầy xước màu 1kg 1158 (8G) 1T</t>
  </si>
  <si>
    <t>Sơn chống chầy xước màu 1kg 1160(8G)1L5L</t>
  </si>
  <si>
    <t>Sơn chống chầy xước màu 1kg 1319(8G)3L1L</t>
  </si>
  <si>
    <t>Sơn chống chầy xước màu 1kg0960(8G)1T</t>
  </si>
  <si>
    <t>Sơn chống chầy xước màu 1kg0770+20%(8G)1L1L</t>
  </si>
  <si>
    <t>Sơn chống chầy xước màu 1kg0494+10%(8G)1L1L</t>
  </si>
  <si>
    <t>Sơn chống chầy xước màu 1kg0200+10%(8G)1L1L</t>
  </si>
  <si>
    <t>02/05</t>
  </si>
  <si>
    <t>Sơn kinh tế màu 1kg0960(1G)1T</t>
  </si>
  <si>
    <t>Sơn công trình màu 18L0785(10G)1T</t>
  </si>
  <si>
    <t>Sơn công trình màu 18L1247(10G)1T</t>
  </si>
  <si>
    <t>05/01</t>
  </si>
  <si>
    <t>Sơn công trình màu 18L 005 (10G)</t>
  </si>
  <si>
    <t xml:space="preserve">Sơn siêu trắng 1kg </t>
  </si>
  <si>
    <t>( 9G)2L5L</t>
  </si>
  <si>
    <t>Sơn bóng cao cấp màu 1kg 0096 (7G) 2T</t>
  </si>
  <si>
    <t>20/04</t>
  </si>
  <si>
    <t>Sơn chống chầy xước màu 1kg 1355 (8G) 1T</t>
  </si>
  <si>
    <t>Sơn chống chầy xước màu 1kg1357(8G)1L5L</t>
  </si>
  <si>
    <t>Sơn chống chầy xước màu 1kg 0184 1L5L</t>
  </si>
  <si>
    <t>kg</t>
  </si>
  <si>
    <t>Sơn chống chầy xước màu 1kg 1494 +10% màu (8G)</t>
  </si>
  <si>
    <t>08/01</t>
  </si>
  <si>
    <t xml:space="preserve">Sơn lót nội thất 1kg </t>
  </si>
  <si>
    <t>(3G) 4T18L</t>
  </si>
  <si>
    <t>Sơn kinh tế màu 1kg 0184(3G) 2T18L</t>
  </si>
  <si>
    <t>Sơn siêu trắng 1kg ( 9G)5L5L</t>
  </si>
  <si>
    <t>Sơn mịn ngoài trời màu 1kg 0194 (2G) 1L5L</t>
  </si>
  <si>
    <t>Sơn mịn ngoài trời màu 1kg 1728 (2G) 1L5L</t>
  </si>
  <si>
    <t>09/01</t>
  </si>
  <si>
    <t xml:space="preserve">Sơn lót ngoại thất 1kg </t>
  </si>
  <si>
    <t>1T18L(5G)</t>
  </si>
  <si>
    <t>4L5L(5G)</t>
  </si>
  <si>
    <t>Sơn chống chầy xước màu 1kg 0838 (8G)2L5L</t>
  </si>
  <si>
    <t>Sơn lót nội thất 1kg 3T18L (3G)</t>
  </si>
  <si>
    <t>Sơn lót nội thất 1kg 3L5L (3G)</t>
  </si>
  <si>
    <t>Sơn kinh tế 1kg 3t18L (1G)</t>
  </si>
  <si>
    <t>Sơn kinh tế 1kg 3L5L (1G)</t>
  </si>
  <si>
    <t>33</t>
  </si>
  <si>
    <t>Sơn mịn ngoài trời 1kg 3t18L (2G)</t>
  </si>
  <si>
    <t>Sơn mịn ngoài trời 1kg 3L3L(2G)</t>
  </si>
  <si>
    <t>Sơn siêu trắng 1kg (9G) 3L5L</t>
  </si>
  <si>
    <t>Chất chống thấm 1kg 3T18L(6G)</t>
  </si>
  <si>
    <t>Sơn bóng cao cấp màu 1kg 0807(7G) 1T18L</t>
  </si>
  <si>
    <t>Sơn mịn trong nhà màu 1kg 0635 (10G) 218L</t>
  </si>
  <si>
    <t>Sơn mịn ngoài trời màu 1kg 1728 +50% 1L1L</t>
  </si>
  <si>
    <t>Sơn công trình 18L (10G)</t>
  </si>
  <si>
    <t>Sơn công trình màu 18L 0184 (10G)</t>
  </si>
  <si>
    <t>Sơn công trình màu 18L 0001(10G)</t>
  </si>
  <si>
    <t>10/01</t>
  </si>
  <si>
    <t>Sơn bóng cao cấp màu 1kg 00502T18L</t>
  </si>
  <si>
    <t>Sơn bóng cao cấp màu 1kg 0016 1T18L</t>
  </si>
  <si>
    <t>12/01</t>
  </si>
  <si>
    <t xml:space="preserve">Sơn công trình 18L </t>
  </si>
  <si>
    <t>Sơn chống chầy xước màu 1kg 1372 +30% màu (8G) 1L1L</t>
  </si>
  <si>
    <t>Sơn chống chầy xước màu 1kg 1728 + 50% (8G)1L1L</t>
  </si>
  <si>
    <t>13/01</t>
  </si>
  <si>
    <t>Sơn bóng cao cấp màu 1kg 0096 (7g) 1L5L</t>
  </si>
  <si>
    <t>14/01</t>
  </si>
  <si>
    <t>Sơn kinh tế màu 1kg 1L59 (1G) 2T18L</t>
  </si>
  <si>
    <t>16/01</t>
  </si>
  <si>
    <t>Sơn công trình màu 18L 0218 (10G)</t>
  </si>
  <si>
    <t xml:space="preserve">Sơn chống chầy xước màu 1kg 1158 (8G) </t>
  </si>
  <si>
    <t>Sơn chống chầy xước màu 1kg 1160 (8G)</t>
  </si>
  <si>
    <t>17/01</t>
  </si>
  <si>
    <t>Sơn mịn ngoài trời màu 1kg 0194 ?+ 10% màu 1t18L</t>
  </si>
  <si>
    <t>19/01</t>
  </si>
  <si>
    <t>Sơn lót ngoại thất 1kg 3T18L (5G)</t>
  </si>
  <si>
    <t>5T18L (9G)</t>
  </si>
  <si>
    <t>Sơn kinh tế màu 1kg 0653 1T18L (1G)</t>
  </si>
  <si>
    <t>09/4</t>
  </si>
  <si>
    <t>sơn bóng cao cấp màu 1kg 0653 1T18L (7G)</t>
  </si>
  <si>
    <t>Sơn mịn ngoài trời màu 1kg 1318 1T18L (2G)</t>
  </si>
  <si>
    <t>Sơn mịn ngoài trời màu 1kg 1356 1L5L (2G)</t>
  </si>
  <si>
    <t>21/01</t>
  </si>
  <si>
    <t>Sơn mịn ngoài trời màu 1kg 1318 (2G) 1T18L</t>
  </si>
  <si>
    <t>sơn kinh tế màu 1kg 0016 2L5L (1G)</t>
  </si>
  <si>
    <t>26/01</t>
  </si>
  <si>
    <t>Sơn siêu trắng 18L (9G)</t>
  </si>
  <si>
    <t>Sơn kinh tế 5L (1G)</t>
  </si>
  <si>
    <t>Sơn bóng cao cấp màu 18L 0703</t>
  </si>
  <si>
    <t>Sơn siêu trắng 5L (9G)</t>
  </si>
  <si>
    <t>27/01</t>
  </si>
  <si>
    <t>Sơn kinh tế màu 18L màu 0232 (1G)</t>
  </si>
  <si>
    <t>Chất chống thấm CCT 11A 18L (6G)</t>
  </si>
  <si>
    <t>29/01</t>
  </si>
  <si>
    <t>Sơn chống chầy xước màu 1L 1355 (8G)</t>
  </si>
  <si>
    <t>Sơn chống chầy xước màu 5L 1247 (8G)</t>
  </si>
  <si>
    <t>25/4</t>
  </si>
  <si>
    <t>Gạch ốp 25*40 A1</t>
  </si>
  <si>
    <t>30/01</t>
  </si>
  <si>
    <t>Sơn lót nội thất 18L (3G)</t>
  </si>
  <si>
    <t>Sơn kinh tế màu 18L 0653 (1G)</t>
  </si>
  <si>
    <t>Sơn chống chầy xước màu 5L1158 (8G)</t>
  </si>
  <si>
    <t>Sơn chống chầy xước màu 1L 1137 (8G)</t>
  </si>
  <si>
    <t>Sơn công trình màu 18L 0096 (10G)</t>
  </si>
  <si>
    <t>31/01</t>
  </si>
  <si>
    <t>Sơn chống chầy xước màu 1L0850 8G</t>
  </si>
  <si>
    <t>18/12</t>
  </si>
  <si>
    <t>02/02</t>
  </si>
  <si>
    <t>Sơn chống chầy xước màu 18L 0094 8G</t>
  </si>
  <si>
    <t>Sơn công trình màu 18L 0094(10G)</t>
  </si>
  <si>
    <t>Sơn bóng cao cấp màu 18L 0001 7G</t>
  </si>
  <si>
    <t>Sơn bóng cao cấp màu 5L 0001 7G</t>
  </si>
  <si>
    <t>02/06</t>
  </si>
  <si>
    <t>Bèn Inox SH 1000</t>
  </si>
  <si>
    <t>Bèn Inox 1500l ®øng</t>
  </si>
  <si>
    <t xml:space="preserve">B×nh QQ 30l </t>
  </si>
  <si>
    <t>B×nh TDN 160l</t>
  </si>
  <si>
    <t>BÖt V7 44T</t>
  </si>
  <si>
    <t>06/02</t>
  </si>
  <si>
    <t>Sơn công trình màu 18L 1261 (10G)</t>
  </si>
  <si>
    <t>Sơn mịn ngoài trời màu 5L pm 1159 (2G)</t>
  </si>
  <si>
    <t>Sơn công trình màu 18L 1170 (10)</t>
  </si>
  <si>
    <t>Sơn công trình 18L trắng (10G)</t>
  </si>
  <si>
    <t>09/02</t>
  </si>
  <si>
    <t>Sơn chống chầy xước màu 5L 1158(8G)</t>
  </si>
  <si>
    <t>Sơn công trình 18L 10G</t>
  </si>
  <si>
    <t>Sơn công trình màu 18L 0020 10G</t>
  </si>
  <si>
    <t>Sơn kinh tế màu 5L 0653 1G</t>
  </si>
  <si>
    <t>Sơn kinh tế màu 5L 1158 1G</t>
  </si>
  <si>
    <t>Sơn kinh tế màu 5L 1137 1G</t>
  </si>
  <si>
    <t>Sơn chống chầy xước màu 5L 0020 8G</t>
  </si>
  <si>
    <t>Sơn kinh tế màu 5L 0232 1G</t>
  </si>
  <si>
    <t>Sơn kinh tế màu 18l 0232 1G</t>
  </si>
  <si>
    <t>10/02</t>
  </si>
  <si>
    <t>Sơn chống chầy xước màu 18L 0006 8G</t>
  </si>
  <si>
    <t>Sơn chống chầy xước màu 5L 0006 8G</t>
  </si>
  <si>
    <t>Sơn chống chầy xước màu 5L 0200 +10% màu 7G</t>
  </si>
  <si>
    <t>Sơn chống chầy xước màu 1L 0838 8G</t>
  </si>
  <si>
    <t>11/02</t>
  </si>
  <si>
    <t>sơn kinh tế 18L 1G</t>
  </si>
  <si>
    <t>sơn kinh tế màu 18L 0996 1G</t>
  </si>
  <si>
    <t>Sơn kinh tế màu 5L 1396 1G</t>
  </si>
  <si>
    <t>23/03</t>
  </si>
  <si>
    <t>Quý2/2014</t>
  </si>
  <si>
    <t xml:space="preserve">Phát sinh trong kỳ </t>
  </si>
  <si>
    <t>28/02</t>
  </si>
  <si>
    <t>Thïng RONALDO super White s¬n siªu tr¾ng 18L</t>
  </si>
  <si>
    <t>Thïng RONALDO kinh tÕ 10G 18L</t>
  </si>
  <si>
    <t>N¾p thïng 18LA2 kh«ng logo</t>
  </si>
  <si>
    <t>31/03</t>
  </si>
  <si>
    <t>G¹ch l¸t nÒn</t>
  </si>
  <si>
    <t>G¹ch èp 25*40 A1</t>
  </si>
  <si>
    <t>12/04</t>
  </si>
  <si>
    <t>G¹ch èp (30*45) KTS</t>
  </si>
  <si>
    <t>14/04</t>
  </si>
  <si>
    <t>S¬n c«ng tr×nh mµu 18L 0005 10G</t>
  </si>
  <si>
    <t>S¬n bãng cao cÊp Mµu 18L 0191 7G</t>
  </si>
  <si>
    <t>17/04</t>
  </si>
  <si>
    <t>S¬n bãng cao cÊp Mµu 18L 0785 7G</t>
  </si>
  <si>
    <t>S¬n bãng cao cÊp Mµu 5L 0261 7G</t>
  </si>
  <si>
    <t>S¬n bãng cao cÊp Mµu 5L 0785 7G</t>
  </si>
  <si>
    <t>S¬n bãng cao cÊp mµu 5L 1159 8G</t>
  </si>
  <si>
    <t>S¬n siªu tr¾ng 18L 9G</t>
  </si>
  <si>
    <t>S¬n bãng cao cÊp mµu 5L 0751 7G</t>
  </si>
  <si>
    <t>G¹ch èp ch©n t­êng</t>
  </si>
  <si>
    <t>22/04</t>
  </si>
  <si>
    <t>S¬n bãng cao cÊp Mµu 18L 0015 7G</t>
  </si>
  <si>
    <t>S¬n lãt chèng kiÒm kh¸ng muèi 5L 4G</t>
  </si>
  <si>
    <t>S¬n c«ng tr×nh mµu 18L 10G</t>
  </si>
  <si>
    <t>24/04</t>
  </si>
  <si>
    <t>S¬n kinh tÕ Mµu 18L 0850 1G</t>
  </si>
  <si>
    <t>S¬n siªu tr¾ng 5L 9G</t>
  </si>
  <si>
    <t>25/04</t>
  </si>
  <si>
    <t>S¬n bãng cao cÊp Mµu 18L 1319 8G</t>
  </si>
  <si>
    <t>G¹ch l¸t (50*50)</t>
  </si>
  <si>
    <t xml:space="preserve">G¹ch èp (30*45) </t>
  </si>
  <si>
    <t>05/05</t>
  </si>
  <si>
    <t>G¹ch (60*60) ld</t>
  </si>
  <si>
    <t>07/05</t>
  </si>
  <si>
    <t>G¹ch l¸t (60*60) ld</t>
  </si>
  <si>
    <t>08/05</t>
  </si>
  <si>
    <t>S¬n kinh tÕ Mµu 18L 0827 1G</t>
  </si>
  <si>
    <t>S¬n kinh tÕ Mµu 18L 0785 1G</t>
  </si>
  <si>
    <t>S¬n mÞn ngoµi trêi Mµu 18L 1158 2G</t>
  </si>
  <si>
    <t>10/05</t>
  </si>
  <si>
    <t xml:space="preserve">G¹ch l¸t (60*60) </t>
  </si>
  <si>
    <t>G¹ch ch©n (50*86)</t>
  </si>
  <si>
    <t xml:space="preserve">G¹ch èp (30*60) </t>
  </si>
  <si>
    <t>G¹ch trang trÝ 904</t>
  </si>
  <si>
    <t>16/05</t>
  </si>
  <si>
    <t>G¹ch èp 30*45 A1</t>
  </si>
  <si>
    <t>02/12</t>
  </si>
  <si>
    <t>G¹ch l¸t 40*40 A1</t>
  </si>
  <si>
    <t>18/05</t>
  </si>
  <si>
    <t>S¬n lãt néi thÊt 18L (3G)</t>
  </si>
  <si>
    <t>28/05</t>
  </si>
  <si>
    <t>G¹ch l¸t nÒn 50*50</t>
  </si>
  <si>
    <t>29/05</t>
  </si>
  <si>
    <t>S¬n bãng cao cÊp Mµu 5L 0050 8G</t>
  </si>
  <si>
    <t>S¬n bãng cao cÊp Mµu 5L 0200+10% mµu 8G</t>
  </si>
  <si>
    <t>S¬n bãng cao cÊp mµu 5L 0020</t>
  </si>
  <si>
    <t>31/05</t>
  </si>
  <si>
    <t>01/06</t>
  </si>
  <si>
    <t>G¹ch èp</t>
  </si>
  <si>
    <t>G¹ch l¸t</t>
  </si>
  <si>
    <t>05/06</t>
  </si>
  <si>
    <t>G¹ch èp 1250</t>
  </si>
  <si>
    <t>G¹ch èp 600</t>
  </si>
  <si>
    <t>07/06</t>
  </si>
  <si>
    <t>G¹ch èp 1902</t>
  </si>
  <si>
    <t>G¹ch èp 1903</t>
  </si>
  <si>
    <t>G¹ch 6060 (1516)</t>
  </si>
  <si>
    <t>G¹ch l¸t 119</t>
  </si>
  <si>
    <t>08/06</t>
  </si>
  <si>
    <t>G¹ch èp 600 L2</t>
  </si>
  <si>
    <t>11/06</t>
  </si>
  <si>
    <t>S¬n c«ng tr×nh 18L 10G</t>
  </si>
  <si>
    <t>12/06</t>
  </si>
  <si>
    <t>18/06</t>
  </si>
  <si>
    <t>S¬n c«ng tr×nh</t>
  </si>
  <si>
    <t>Bét trÐt cao cÊp trong nhµ ( RONALDO IN)</t>
  </si>
  <si>
    <t>10/07</t>
  </si>
  <si>
    <t>22/06</t>
  </si>
  <si>
    <t>S¬n kinh tÕ Mµu 18L 0016 1G</t>
  </si>
  <si>
    <t>S¬n kinh tÕ Mµu 18L 0267 1G</t>
  </si>
  <si>
    <t>S¬n kinh tÕ Mµu 5L 0751</t>
  </si>
  <si>
    <t>S¬n kinh tÕ Mµu 5L 0261</t>
  </si>
  <si>
    <t>S¬n kinh tÕ Mµu 18L</t>
  </si>
  <si>
    <t>25/06</t>
  </si>
  <si>
    <t>S¬n bãng cao cÊp Mµu 5L 0770+20% mµu 8G</t>
  </si>
  <si>
    <t>S¬n bãng cao cÊp Mµu 5L 1494+10% mµu 8G</t>
  </si>
  <si>
    <t>26/06</t>
  </si>
  <si>
    <t>S¬n bãng cao cÊp mµu 5L 0016 8G</t>
  </si>
  <si>
    <t xml:space="preserve"> Quý 3/2015</t>
  </si>
  <si>
    <t>02/07</t>
  </si>
  <si>
    <t>09/07</t>
  </si>
  <si>
    <t>G¹ch èp (30*45)</t>
  </si>
  <si>
    <t>12/07</t>
  </si>
  <si>
    <t>G¹ch èp 1600</t>
  </si>
  <si>
    <t>G¹ch èp 619</t>
  </si>
  <si>
    <t>G¹ch (50*86)</t>
  </si>
  <si>
    <t>13/07</t>
  </si>
  <si>
    <t>S¬n bãng cao cÊp Mµu 5L 1137 8G</t>
  </si>
  <si>
    <t>S¬n bãng cao cÊp Mµu 1L 1160 8G</t>
  </si>
  <si>
    <t>S¬n bãng cao cÊp Mµu 18L 0918 8G</t>
  </si>
  <si>
    <t>S¬n bãng cao cÊp Mµu 18L 0267 8G</t>
  </si>
  <si>
    <t>15/07</t>
  </si>
  <si>
    <t>S¬n lãt chèng kiÒm kh¸ng muèi 18L 4G</t>
  </si>
  <si>
    <t>17/07</t>
  </si>
  <si>
    <t>S¬n c«ng tr×nh 18L ( vá 10G)</t>
  </si>
  <si>
    <t>S¬n c«ng tr×nh mµu 18L mµu 0003</t>
  </si>
  <si>
    <t>21/07</t>
  </si>
  <si>
    <t>ChÊt chèng thÊm CCT11A 18L (6G)</t>
  </si>
  <si>
    <t>S¬n bãng cao cÊp Mµu 1L 1137 8G</t>
  </si>
  <si>
    <t>23/07</t>
  </si>
  <si>
    <t>S¬n c«ng tr×nh mµu 18L 0003 10G</t>
  </si>
  <si>
    <t>S¬n c«ng tr×nh 18L 9G</t>
  </si>
  <si>
    <t>27/07</t>
  </si>
  <si>
    <t>08/08</t>
  </si>
  <si>
    <t>S¬n chèng thÊm 18L vá 9G</t>
  </si>
  <si>
    <t>14/08</t>
  </si>
  <si>
    <t>G¹ch èp 30x45</t>
  </si>
  <si>
    <t>G¹ch 50x86</t>
  </si>
  <si>
    <t>G¹ch (30x60) 1515</t>
  </si>
  <si>
    <t>15/08</t>
  </si>
  <si>
    <t>G¹ch (60x60) 1523</t>
  </si>
  <si>
    <t>G¹ch (60x60) 1530</t>
  </si>
  <si>
    <t>G¹ch èp 631</t>
  </si>
  <si>
    <t>G¹ch èp 620</t>
  </si>
  <si>
    <t>18/08</t>
  </si>
  <si>
    <t>S¬n c«ng tr×nh 18L 1G</t>
  </si>
  <si>
    <t>Sơn công trình 18L 9G</t>
  </si>
  <si>
    <t>Sơn công trình 18L màu 0005 vỏ 9G</t>
  </si>
  <si>
    <t>29/08</t>
  </si>
  <si>
    <t>Sơn công trình 18L 2G</t>
  </si>
  <si>
    <t>Sơn mịn ngoài trời màu 18L 1318 2G</t>
  </si>
  <si>
    <t>02/09</t>
  </si>
  <si>
    <t>Gạch lát 50x50</t>
  </si>
  <si>
    <t>06/09</t>
  </si>
  <si>
    <t>Gạch ốp 30x45</t>
  </si>
  <si>
    <t>Gạch 50x86</t>
  </si>
  <si>
    <t>07/09</t>
  </si>
  <si>
    <t>25/05</t>
  </si>
  <si>
    <t>Gạch lát</t>
  </si>
  <si>
    <t>14/09</t>
  </si>
  <si>
    <t>Sơn bóng cao cấp Màu 5L 0653 8G</t>
  </si>
  <si>
    <t>lon</t>
  </si>
  <si>
    <t>Sơn công trình 18L vỏ 9G</t>
  </si>
  <si>
    <t>Sơn lót ngoại thất 18L</t>
  </si>
  <si>
    <t>23/09</t>
  </si>
  <si>
    <t>15/12</t>
  </si>
  <si>
    <t>10/12</t>
  </si>
  <si>
    <t>26/09</t>
  </si>
  <si>
    <t>Chất chống thấm 18L (6G)</t>
  </si>
  <si>
    <t>Sơn bóng cao cấp Màu 5L 0003</t>
  </si>
  <si>
    <t>Sơn công trình 18L</t>
  </si>
  <si>
    <t>Sơn bóng cao cấp Màu 5L 0191 8G</t>
  </si>
  <si>
    <t>Sơn bóng cao cấp Màu 5L 1495+20% màu 8G</t>
  </si>
  <si>
    <t xml:space="preserve"> Quý 4/2015</t>
  </si>
  <si>
    <t>15/10</t>
  </si>
  <si>
    <t>Sơn chống thấm 18L màu 1362G</t>
  </si>
  <si>
    <t>26/10</t>
  </si>
  <si>
    <t>28/10</t>
  </si>
  <si>
    <t>22/11</t>
  </si>
  <si>
    <t>23/11</t>
  </si>
  <si>
    <t>Sơn công trình 18L 000110g</t>
  </si>
  <si>
    <t>Sơn công trình 18L 10g</t>
  </si>
  <si>
    <t>25/11</t>
  </si>
  <si>
    <t>Sơn bóng cao cấp Màu 5L 1158 8G</t>
  </si>
  <si>
    <t>Sơn bóng cao cấp Màu 5L 1540</t>
  </si>
  <si>
    <t xml:space="preserve">Công pha màu </t>
  </si>
  <si>
    <t>09/12</t>
  </si>
  <si>
    <t>Sơn lót nộ thất 18l</t>
  </si>
  <si>
    <t>Sơn mịn ngoài trời màu 18L0184</t>
  </si>
  <si>
    <t>Sơn công trình 18l</t>
  </si>
  <si>
    <t>Sơn mịn ngoài trời màu 18 0635</t>
  </si>
  <si>
    <t>Sơn mịn ngoài trời màu 18 0636</t>
  </si>
  <si>
    <t>Gạch lát 40*40 A2</t>
  </si>
  <si>
    <t>24/12</t>
  </si>
  <si>
    <t>Sơn bóng cao cấp Màu 5L 1356</t>
  </si>
  <si>
    <t>thùng</t>
  </si>
  <si>
    <t>Sơn mịn ngoài trời màu 18L1160</t>
  </si>
  <si>
    <t>Sơn bóng cao cấp Màu 5L 1336</t>
  </si>
  <si>
    <t>29/12</t>
  </si>
  <si>
    <t>Sơn bóng cao cấp Màu 18l0003</t>
  </si>
  <si>
    <t xml:space="preserve">Sơn kinh tế màu 0261 18l </t>
  </si>
  <si>
    <t xml:space="preserve">Sơn kinh tế màu 0005 18l </t>
  </si>
  <si>
    <t xml:space="preserve">Tổng </t>
  </si>
  <si>
    <t>Quý 1/2015</t>
  </si>
  <si>
    <t>Sơn công trình màu 18l1156(10g)</t>
  </si>
  <si>
    <t>Sơn bóng cao cấp màu 1kg0751(7g)</t>
  </si>
  <si>
    <t>Sơn kinh tế màu 1kg0020(1g)2t</t>
  </si>
  <si>
    <t>Sơn siêu trắng 1kg(10g)1t</t>
  </si>
  <si>
    <t>Sơn chống thấm đa năng G10</t>
  </si>
  <si>
    <t>Sơn bóng cao cấp màu 1kg 0807(7g)1t</t>
  </si>
  <si>
    <t>Sơn bóng cao cấp màu 1kg 0918(7g)1t</t>
  </si>
  <si>
    <t>Sơn chống chầy xước màu 1kg0960(8g)</t>
  </si>
  <si>
    <t>Sơn chống chầy xước màu 1kg1137(8g)1l1l</t>
  </si>
  <si>
    <t>Sơn công trình 18l(10g)</t>
  </si>
  <si>
    <t>Sơn lót ngoại thất 1kg(5g)8t</t>
  </si>
  <si>
    <t>Sơn bóng cao cấp màu 1kg0001(7g)2t</t>
  </si>
  <si>
    <t>Sơn chống chầy xước màu 1kg1355(8g)</t>
  </si>
  <si>
    <t>Sơn mịn ngoài trời màu 1kg1319(2g)1t</t>
  </si>
  <si>
    <t>Sơn chống chầy xước màu 1kg0191(8g)1l5l</t>
  </si>
  <si>
    <t>Sơn chống chầy xước màu 1kg1195(+20%g)1l5l</t>
  </si>
  <si>
    <t>Sơn bóng cao cấp màu 1kg 0261(7g)</t>
  </si>
  <si>
    <t>Sơn chống chầy xước màu 1kg1158(8g)1l5l</t>
  </si>
  <si>
    <t>Sơn chống chầy xước màu 1kg0267(8g)2l1l</t>
  </si>
  <si>
    <t>Sơn công trình màu 18l0005</t>
  </si>
  <si>
    <t xml:space="preserve">thùng </t>
  </si>
  <si>
    <t>Chất chống thấm 1kg3t</t>
  </si>
  <si>
    <t>Sơn chống chầy xước màu 1kg0653(8g)2t</t>
  </si>
  <si>
    <t>Sơn chống chầy xước màu 1kg1247(8g)1l5l</t>
  </si>
  <si>
    <t>Sơn chống chầy xước màu 1kg1130(8g)2l5l</t>
  </si>
  <si>
    <t>Sơn chống chầy xước màu 1kg1159(8g)1l5l</t>
  </si>
  <si>
    <t>Sơn mịn ngoài trời màu 1kg0191(2g)2l5l</t>
  </si>
  <si>
    <t>Sơn kinh tế màu 1kg0016(1g)1t</t>
  </si>
  <si>
    <t>Sơn chống chầy xước màu 1kg1158(8g)2l5l</t>
  </si>
  <si>
    <t>Sơn chống chầy xước màu 1kg1728(8g)1l5l</t>
  </si>
  <si>
    <t>Sơn chống chầy xước màu 1kg1160(8g)3l1l</t>
  </si>
  <si>
    <t>Sơn bóng cao cấp màu 1kg0096(7g)1t</t>
  </si>
  <si>
    <t>Sơn lót chống kiềm kháng muối 1kg(4g)3l5l</t>
  </si>
  <si>
    <t xml:space="preserve">Sơn lót nội thất 1kg5t </t>
  </si>
  <si>
    <t>Lên BEV 30035-3s</t>
  </si>
  <si>
    <t>Vòi LFV 3001s</t>
  </si>
  <si>
    <t>Vòi LFV1202s-1</t>
  </si>
  <si>
    <t>Vòi xít CFV 102a</t>
  </si>
  <si>
    <t>Sơn nykolor alkakiscal 18l</t>
  </si>
  <si>
    <t>Sơn nykolor taich semigloss for in p3938l</t>
  </si>
  <si>
    <t>Sơn nykolor tonch semigloss for in p17500l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</si>
</sst>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dd/mm"/>
    <numFmt numFmtId="165" formatCode="_(* #,##0_);_(* \(#,##0\);_(* &quot;-&quot;??_);_(@_)"/>
    <numFmt numFmtId="166" formatCode="_(* #,##0.0000_);_(* \(#,##0.0000\);_(* &quot;-&quot;??_);_(@_)"/>
    <numFmt numFmtId="167" formatCode="_(* #,##0.0_);_(* \(#,##0.0\);_(* &quot;-&quot;??_);_(@_)"/>
    <numFmt numFmtId="168" formatCode="_(* #,##0.000_);_(* \(#,##0.000\);_(* &quot;-&quot;??_);_(@_)"/>
  </numFmts>
  <fonts count="25" x14ac:knownFonts="1">
    <font>
      <sz val="12"/>
      <name val=".vntime"/>
    </font>
    <font>
      <sz val="12"/>
      <name val=".vntime"/>
    </font>
    <font>
      <b/>
      <sz val="12"/>
      <color indexed="8"/>
      <name val="Times New Roman"/>
      <family val="1"/>
    </font>
    <font>
      <b/>
      <sz val="12"/>
      <color indexed="8"/>
      <name val=".VnTimeH"/>
      <family val="2"/>
    </font>
    <font>
      <sz val="12"/>
      <color indexed="8"/>
      <name val=".VnTimeH"/>
      <family val="2"/>
    </font>
    <font>
      <sz val="12"/>
      <color indexed="8"/>
      <name val=".VnTime"/>
      <family val="2"/>
    </font>
    <font>
      <sz val="12"/>
      <name val=".VnTime"/>
      <family val="2"/>
    </font>
    <font>
      <b/>
      <sz val="12"/>
      <name val=".VnTime"/>
      <family val="2"/>
    </font>
    <font>
      <b/>
      <sz val="12"/>
      <color indexed="8"/>
      <name val=".VnTime"/>
      <family val="2"/>
    </font>
    <font>
      <b/>
      <sz val="12"/>
      <name val=".VnTimeH"/>
      <family val="2"/>
    </font>
    <font>
      <sz val="12"/>
      <name val=".VnTimeH"/>
      <family val="2"/>
    </font>
    <font>
      <sz val="12"/>
      <color indexed="8"/>
      <name val="Times New Roman"/>
      <family val="1"/>
    </font>
    <font>
      <sz val="11"/>
      <color indexed="8"/>
      <name val=".VnTime"/>
      <family val="2"/>
    </font>
    <font>
      <sz val="12"/>
      <name val="Times New Roman"/>
      <family val="1"/>
    </font>
    <font>
      <sz val="11"/>
      <name val=".VnTime"/>
      <family val="2"/>
    </font>
    <font>
      <sz val="11"/>
      <color indexed="10"/>
      <name val=".VnTime"/>
      <family val="2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.VnTime"/>
      <family val="2"/>
    </font>
    <font>
      <sz val="11"/>
      <color indexed="12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.VnTime"/>
      <family val="2"/>
    </font>
    <font>
      <b/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/>
    <xf numFmtId="164" fontId="2" fillId="0" borderId="0" xfId="0" applyNumberFormat="1" applyFont="1" applyAlignment="1">
      <alignment horizontal="left"/>
    </xf>
    <xf numFmtId="165" fontId="4" fillId="0" borderId="0" xfId="1" applyNumberFormat="1" applyFont="1" applyAlignment="1"/>
    <xf numFmtId="165" fontId="5" fillId="0" borderId="0" xfId="1" applyNumberFormat="1" applyFont="1"/>
    <xf numFmtId="165" fontId="6" fillId="2" borderId="0" xfId="1" applyNumberFormat="1" applyFont="1" applyFill="1" applyAlignment="1">
      <alignment horizontal="center"/>
    </xf>
    <xf numFmtId="165" fontId="6" fillId="2" borderId="0" xfId="1" applyNumberFormat="1" applyFont="1" applyFill="1"/>
    <xf numFmtId="165" fontId="7" fillId="2" borderId="0" xfId="1" applyNumberFormat="1" applyFont="1" applyFill="1"/>
    <xf numFmtId="165" fontId="8" fillId="0" borderId="0" xfId="1" applyNumberFormat="1" applyFont="1"/>
    <xf numFmtId="0" fontId="8" fillId="0" borderId="0" xfId="0" applyFont="1"/>
    <xf numFmtId="0" fontId="7" fillId="0" borderId="0" xfId="0" applyFont="1" applyAlignment="1"/>
    <xf numFmtId="0" fontId="5" fillId="0" borderId="0" xfId="0" applyFont="1"/>
    <xf numFmtId="0" fontId="3" fillId="0" borderId="0" xfId="0" applyFont="1" applyAlignment="1">
      <alignment horizontal="center"/>
    </xf>
    <xf numFmtId="43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3" fillId="2" borderId="0" xfId="1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left"/>
    </xf>
    <xf numFmtId="165" fontId="5" fillId="0" borderId="0" xfId="1" applyNumberFormat="1" applyFont="1" applyAlignment="1">
      <alignment horizontal="center"/>
    </xf>
    <xf numFmtId="43" fontId="6" fillId="2" borderId="0" xfId="0" applyNumberFormat="1" applyFont="1" applyFill="1" applyAlignment="1">
      <alignment horizontal="center"/>
    </xf>
    <xf numFmtId="0" fontId="5" fillId="0" borderId="0" xfId="0" applyFont="1" applyAlignment="1"/>
    <xf numFmtId="43" fontId="6" fillId="2" borderId="0" xfId="0" applyNumberFormat="1" applyFont="1" applyFill="1" applyAlignment="1"/>
    <xf numFmtId="3" fontId="6" fillId="2" borderId="0" xfId="0" applyNumberFormat="1" applyFont="1" applyFill="1" applyAlignment="1"/>
    <xf numFmtId="0" fontId="5" fillId="2" borderId="0" xfId="0" applyFont="1" applyFill="1" applyAlignme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3" fontId="6" fillId="2" borderId="1" xfId="0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5" fontId="5" fillId="0" borderId="3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165" fontId="8" fillId="0" borderId="8" xfId="1" applyNumberFormat="1" applyFont="1" applyBorder="1" applyAlignment="1">
      <alignment horizontal="center" vertical="center"/>
    </xf>
    <xf numFmtId="165" fontId="7" fillId="2" borderId="8" xfId="1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165" fontId="5" fillId="0" borderId="8" xfId="1" applyNumberFormat="1" applyFont="1" applyBorder="1" applyAlignment="1">
      <alignment horizontal="center"/>
    </xf>
    <xf numFmtId="165" fontId="6" fillId="2" borderId="8" xfId="1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0" borderId="8" xfId="0" applyFont="1" applyBorder="1"/>
    <xf numFmtId="165" fontId="11" fillId="0" borderId="8" xfId="1" applyNumberFormat="1" applyFont="1" applyBorder="1"/>
    <xf numFmtId="0" fontId="5" fillId="0" borderId="10" xfId="0" applyFont="1" applyBorder="1" applyAlignment="1">
      <alignment horizontal="center"/>
    </xf>
    <xf numFmtId="0" fontId="12" fillId="0" borderId="9" xfId="0" quotePrefix="1" applyFont="1" applyBorder="1"/>
    <xf numFmtId="0" fontId="12" fillId="0" borderId="8" xfId="0" applyFont="1" applyBorder="1"/>
    <xf numFmtId="0" fontId="12" fillId="0" borderId="8" xfId="0" quotePrefix="1" applyFont="1" applyBorder="1"/>
    <xf numFmtId="0" fontId="13" fillId="0" borderId="8" xfId="0" applyFont="1" applyBorder="1" applyAlignment="1">
      <alignment horizontal="left"/>
    </xf>
    <xf numFmtId="165" fontId="13" fillId="0" borderId="8" xfId="1" applyNumberFormat="1" applyFont="1" applyBorder="1"/>
    <xf numFmtId="165" fontId="12" fillId="0" borderId="8" xfId="1" applyNumberFormat="1" applyFont="1" applyBorder="1"/>
    <xf numFmtId="165" fontId="14" fillId="2" borderId="8" xfId="1" applyNumberFormat="1" applyFont="1" applyFill="1" applyBorder="1" applyAlignment="1">
      <alignment horizontal="center"/>
    </xf>
    <xf numFmtId="165" fontId="14" fillId="2" borderId="8" xfId="1" applyNumberFormat="1" applyFont="1" applyFill="1" applyBorder="1"/>
    <xf numFmtId="165" fontId="15" fillId="2" borderId="8" xfId="1" applyNumberFormat="1" applyFont="1" applyFill="1" applyBorder="1"/>
    <xf numFmtId="165" fontId="12" fillId="0" borderId="8" xfId="0" applyNumberFormat="1" applyFont="1" applyBorder="1"/>
    <xf numFmtId="165" fontId="12" fillId="0" borderId="0" xfId="1" applyNumberFormat="1" applyFont="1" applyAlignment="1">
      <alignment horizontal="center"/>
    </xf>
    <xf numFmtId="0" fontId="12" fillId="0" borderId="0" xfId="0" applyFont="1"/>
    <xf numFmtId="0" fontId="11" fillId="0" borderId="8" xfId="0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43" fontId="11" fillId="0" borderId="8" xfId="1" applyNumberFormat="1" applyFont="1" applyBorder="1"/>
    <xf numFmtId="0" fontId="16" fillId="0" borderId="8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165" fontId="16" fillId="0" borderId="8" xfId="1" applyNumberFormat="1" applyFont="1" applyBorder="1"/>
    <xf numFmtId="43" fontId="16" fillId="0" borderId="8" xfId="1" applyNumberFormat="1" applyFont="1" applyBorder="1"/>
    <xf numFmtId="165" fontId="16" fillId="2" borderId="8" xfId="1" applyNumberFormat="1" applyFont="1" applyFill="1" applyBorder="1"/>
    <xf numFmtId="43" fontId="14" fillId="2" borderId="8" xfId="1" applyFont="1" applyFill="1" applyBorder="1"/>
    <xf numFmtId="165" fontId="13" fillId="0" borderId="8" xfId="0" applyNumberFormat="1" applyFont="1" applyBorder="1" applyAlignment="1">
      <alignment horizontal="left"/>
    </xf>
    <xf numFmtId="0" fontId="12" fillId="2" borderId="9" xfId="0" quotePrefix="1" applyFont="1" applyFill="1" applyBorder="1"/>
    <xf numFmtId="0" fontId="12" fillId="2" borderId="8" xfId="0" applyFont="1" applyFill="1" applyBorder="1"/>
    <xf numFmtId="0" fontId="12" fillId="2" borderId="8" xfId="0" quotePrefix="1" applyFont="1" applyFill="1" applyBorder="1"/>
    <xf numFmtId="0" fontId="13" fillId="2" borderId="8" xfId="0" applyFont="1" applyFill="1" applyBorder="1" applyAlignment="1">
      <alignment horizontal="left"/>
    </xf>
    <xf numFmtId="165" fontId="13" fillId="2" borderId="8" xfId="0" applyNumberFormat="1" applyFont="1" applyFill="1" applyBorder="1" applyAlignment="1">
      <alignment horizontal="left"/>
    </xf>
    <xf numFmtId="165" fontId="12" fillId="2" borderId="8" xfId="1" applyNumberFormat="1" applyFont="1" applyFill="1" applyBorder="1"/>
    <xf numFmtId="165" fontId="12" fillId="2" borderId="0" xfId="1" applyNumberFormat="1" applyFont="1" applyFill="1" applyAlignment="1">
      <alignment horizontal="center"/>
    </xf>
    <xf numFmtId="0" fontId="12" fillId="2" borderId="0" xfId="0" applyFont="1" applyFill="1"/>
    <xf numFmtId="165" fontId="13" fillId="2" borderId="8" xfId="1" applyNumberFormat="1" applyFont="1" applyFill="1" applyBorder="1" applyAlignment="1">
      <alignment horizontal="left"/>
    </xf>
    <xf numFmtId="0" fontId="17" fillId="0" borderId="8" xfId="0" applyFont="1" applyBorder="1" applyAlignment="1">
      <alignment horizontal="left"/>
    </xf>
    <xf numFmtId="43" fontId="14" fillId="2" borderId="8" xfId="1" applyFont="1" applyFill="1" applyBorder="1" applyAlignment="1">
      <alignment horizontal="center"/>
    </xf>
    <xf numFmtId="43" fontId="15" fillId="2" borderId="8" xfId="1" applyFont="1" applyFill="1" applyBorder="1" applyAlignment="1">
      <alignment horizontal="center"/>
    </xf>
    <xf numFmtId="0" fontId="18" fillId="0" borderId="8" xfId="0" applyFont="1" applyBorder="1" applyAlignment="1">
      <alignment horizontal="left"/>
    </xf>
    <xf numFmtId="165" fontId="15" fillId="2" borderId="8" xfId="1" applyNumberFormat="1" applyFont="1" applyFill="1" applyBorder="1" applyAlignment="1">
      <alignment horizontal="center"/>
    </xf>
    <xf numFmtId="0" fontId="12" fillId="0" borderId="8" xfId="0" quotePrefix="1" applyFont="1" applyBorder="1" applyAlignment="1">
      <alignment horizontal="center"/>
    </xf>
    <xf numFmtId="0" fontId="19" fillId="0" borderId="8" xfId="0" applyFont="1" applyBorder="1"/>
    <xf numFmtId="0" fontId="19" fillId="0" borderId="8" xfId="0" quotePrefix="1" applyFont="1" applyBorder="1"/>
    <xf numFmtId="0" fontId="20" fillId="0" borderId="8" xfId="0" applyFont="1" applyBorder="1" applyAlignment="1">
      <alignment horizontal="left"/>
    </xf>
    <xf numFmtId="166" fontId="12" fillId="0" borderId="8" xfId="1" applyNumberFormat="1" applyFont="1" applyBorder="1"/>
    <xf numFmtId="0" fontId="19" fillId="0" borderId="8" xfId="0" quotePrefix="1" applyFont="1" applyBorder="1" applyAlignment="1">
      <alignment horizontal="center"/>
    </xf>
    <xf numFmtId="165" fontId="17" fillId="2" borderId="8" xfId="1" applyNumberFormat="1" applyFont="1" applyFill="1" applyBorder="1" applyAlignment="1">
      <alignment horizontal="center"/>
    </xf>
    <xf numFmtId="165" fontId="17" fillId="2" borderId="8" xfId="1" applyNumberFormat="1" applyFont="1" applyFill="1" applyBorder="1"/>
    <xf numFmtId="0" fontId="18" fillId="0" borderId="8" xfId="0" quotePrefix="1" applyFont="1" applyBorder="1"/>
    <xf numFmtId="0" fontId="20" fillId="0" borderId="8" xfId="0" applyFont="1" applyBorder="1"/>
    <xf numFmtId="0" fontId="20" fillId="0" borderId="8" xfId="0" quotePrefix="1" applyFont="1" applyBorder="1"/>
    <xf numFmtId="0" fontId="18" fillId="0" borderId="8" xfId="0" applyFont="1" applyBorder="1" applyAlignment="1">
      <alignment horizontal="center"/>
    </xf>
    <xf numFmtId="165" fontId="18" fillId="0" borderId="8" xfId="1" applyNumberFormat="1" applyFont="1" applyBorder="1"/>
    <xf numFmtId="165" fontId="21" fillId="2" borderId="8" xfId="1" applyNumberFormat="1" applyFont="1" applyFill="1" applyBorder="1" applyAlignment="1">
      <alignment horizontal="center"/>
    </xf>
    <xf numFmtId="165" fontId="21" fillId="2" borderId="8" xfId="1" applyNumberFormat="1" applyFont="1" applyFill="1" applyBorder="1"/>
    <xf numFmtId="0" fontId="18" fillId="0" borderId="0" xfId="0" applyFont="1"/>
    <xf numFmtId="0" fontId="18" fillId="0" borderId="8" xfId="0" applyFont="1" applyBorder="1"/>
    <xf numFmtId="167" fontId="17" fillId="2" borderId="8" xfId="1" applyNumberFormat="1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165" fontId="20" fillId="0" borderId="8" xfId="1" applyNumberFormat="1" applyFont="1" applyBorder="1"/>
    <xf numFmtId="167" fontId="20" fillId="2" borderId="8" xfId="1" applyNumberFormat="1" applyFont="1" applyFill="1" applyBorder="1" applyAlignment="1">
      <alignment horizontal="center"/>
    </xf>
    <xf numFmtId="165" fontId="20" fillId="2" borderId="8" xfId="1" applyNumberFormat="1" applyFont="1" applyFill="1" applyBorder="1" applyAlignment="1">
      <alignment horizontal="center"/>
    </xf>
    <xf numFmtId="165" fontId="17" fillId="0" borderId="8" xfId="1" applyNumberFormat="1" applyFont="1" applyBorder="1"/>
    <xf numFmtId="16" fontId="18" fillId="0" borderId="8" xfId="0" quotePrefix="1" applyNumberFormat="1" applyFont="1" applyBorder="1"/>
    <xf numFmtId="0" fontId="18" fillId="0" borderId="8" xfId="0" quotePrefix="1" applyFont="1" applyBorder="1" applyAlignment="1">
      <alignment horizontal="center"/>
    </xf>
    <xf numFmtId="167" fontId="21" fillId="2" borderId="8" xfId="1" applyNumberFormat="1" applyFont="1" applyFill="1" applyBorder="1" applyAlignment="1">
      <alignment horizontal="center"/>
    </xf>
    <xf numFmtId="168" fontId="17" fillId="2" borderId="8" xfId="1" applyNumberFormat="1" applyFont="1" applyFill="1" applyBorder="1" applyAlignment="1">
      <alignment horizontal="center"/>
    </xf>
    <xf numFmtId="0" fontId="18" fillId="3" borderId="8" xfId="0" quotePrefix="1" applyFont="1" applyFill="1" applyBorder="1"/>
    <xf numFmtId="0" fontId="18" fillId="3" borderId="8" xfId="0" applyFont="1" applyFill="1" applyBorder="1"/>
    <xf numFmtId="0" fontId="18" fillId="4" borderId="8" xfId="0" quotePrefix="1" applyFont="1" applyFill="1" applyBorder="1"/>
    <xf numFmtId="0" fontId="18" fillId="3" borderId="8" xfId="0" applyFont="1" applyFill="1" applyBorder="1" applyAlignment="1">
      <alignment horizontal="left"/>
    </xf>
    <xf numFmtId="165" fontId="18" fillId="3" borderId="8" xfId="1" applyNumberFormat="1" applyFont="1" applyFill="1" applyBorder="1"/>
    <xf numFmtId="165" fontId="12" fillId="3" borderId="0" xfId="1" applyNumberFormat="1" applyFont="1" applyFill="1" applyAlignment="1">
      <alignment horizontal="center"/>
    </xf>
    <xf numFmtId="0" fontId="18" fillId="3" borderId="0" xfId="0" applyFont="1" applyFill="1"/>
    <xf numFmtId="43" fontId="17" fillId="2" borderId="8" xfId="1" applyFont="1" applyFill="1" applyBorder="1" applyAlignment="1">
      <alignment horizontal="center"/>
    </xf>
    <xf numFmtId="43" fontId="6" fillId="2" borderId="8" xfId="1" applyFont="1" applyFill="1" applyBorder="1" applyAlignment="1">
      <alignment horizontal="center"/>
    </xf>
    <xf numFmtId="165" fontId="17" fillId="2" borderId="8" xfId="1" applyNumberFormat="1" applyFont="1" applyFill="1" applyBorder="1" applyAlignment="1">
      <alignment horizontal="left"/>
    </xf>
    <xf numFmtId="0" fontId="12" fillId="0" borderId="8" xfId="0" applyFont="1" applyBorder="1" applyAlignment="1">
      <alignment horizontal="left"/>
    </xf>
    <xf numFmtId="165" fontId="12" fillId="0" borderId="0" xfId="1" applyNumberFormat="1" applyFont="1"/>
    <xf numFmtId="0" fontId="22" fillId="0" borderId="8" xfId="0" applyFont="1" applyBorder="1" applyAlignment="1">
      <alignment horizontal="left"/>
    </xf>
    <xf numFmtId="165" fontId="19" fillId="2" borderId="8" xfId="1" applyNumberFormat="1" applyFont="1" applyFill="1" applyBorder="1"/>
    <xf numFmtId="2" fontId="12" fillId="0" borderId="0" xfId="0" applyNumberFormat="1" applyFont="1"/>
    <xf numFmtId="0" fontId="12" fillId="3" borderId="8" xfId="0" quotePrefix="1" applyFont="1" applyFill="1" applyBorder="1"/>
    <xf numFmtId="0" fontId="12" fillId="3" borderId="8" xfId="0" applyFont="1" applyFill="1" applyBorder="1"/>
    <xf numFmtId="0" fontId="12" fillId="3" borderId="8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center"/>
    </xf>
    <xf numFmtId="165" fontId="12" fillId="3" borderId="8" xfId="1" applyNumberFormat="1" applyFont="1" applyFill="1" applyBorder="1"/>
    <xf numFmtId="165" fontId="12" fillId="3" borderId="0" xfId="1" applyNumberFormat="1" applyFont="1" applyFill="1"/>
    <xf numFmtId="0" fontId="12" fillId="3" borderId="0" xfId="0" applyFont="1" applyFill="1"/>
    <xf numFmtId="165" fontId="15" fillId="5" borderId="8" xfId="1" applyNumberFormat="1" applyFont="1" applyFill="1" applyBorder="1"/>
    <xf numFmtId="0" fontId="22" fillId="0" borderId="8" xfId="0" applyFont="1" applyBorder="1" applyAlignment="1">
      <alignment horizontal="center"/>
    </xf>
    <xf numFmtId="0" fontId="14" fillId="2" borderId="8" xfId="0" applyFont="1" applyFill="1" applyBorder="1"/>
    <xf numFmtId="165" fontId="18" fillId="0" borderId="8" xfId="1" applyNumberFormat="1" applyFont="1" applyBorder="1" applyAlignment="1">
      <alignment horizontal="left"/>
    </xf>
    <xf numFmtId="165" fontId="21" fillId="2" borderId="8" xfId="1" applyNumberFormat="1" applyFont="1" applyFill="1" applyBorder="1" applyAlignment="1">
      <alignment horizontal="left"/>
    </xf>
    <xf numFmtId="0" fontId="21" fillId="2" borderId="8" xfId="0" applyFont="1" applyFill="1" applyBorder="1" applyAlignment="1">
      <alignment horizontal="left"/>
    </xf>
    <xf numFmtId="165" fontId="18" fillId="0" borderId="0" xfId="1" applyNumberFormat="1" applyFont="1" applyBorder="1" applyAlignment="1">
      <alignment horizontal="left"/>
    </xf>
    <xf numFmtId="0" fontId="12" fillId="6" borderId="0" xfId="0" applyFont="1" applyFill="1"/>
    <xf numFmtId="0" fontId="12" fillId="6" borderId="8" xfId="0" quotePrefix="1" applyFont="1" applyFill="1" applyBorder="1"/>
    <xf numFmtId="0" fontId="12" fillId="6" borderId="8" xfId="0" applyFont="1" applyFill="1" applyBorder="1"/>
    <xf numFmtId="0" fontId="18" fillId="6" borderId="8" xfId="0" applyFont="1" applyFill="1" applyBorder="1"/>
    <xf numFmtId="165" fontId="18" fillId="6" borderId="8" xfId="1" applyNumberFormat="1" applyFont="1" applyFill="1" applyBorder="1" applyAlignment="1">
      <alignment horizontal="left"/>
    </xf>
    <xf numFmtId="165" fontId="21" fillId="6" borderId="8" xfId="1" applyNumberFormat="1" applyFont="1" applyFill="1" applyBorder="1" applyAlignment="1">
      <alignment horizontal="left"/>
    </xf>
    <xf numFmtId="165" fontId="17" fillId="6" borderId="8" xfId="1" applyNumberFormat="1" applyFont="1" applyFill="1" applyBorder="1" applyAlignment="1">
      <alignment horizontal="left"/>
    </xf>
    <xf numFmtId="165" fontId="14" fillId="6" borderId="8" xfId="1" applyNumberFormat="1" applyFont="1" applyFill="1" applyBorder="1"/>
    <xf numFmtId="16" fontId="12" fillId="0" borderId="8" xfId="0" quotePrefix="1" applyNumberFormat="1" applyFont="1" applyBorder="1"/>
    <xf numFmtId="0" fontId="23" fillId="0" borderId="8" xfId="0" quotePrefix="1" applyFont="1" applyBorder="1"/>
    <xf numFmtId="0" fontId="23" fillId="0" borderId="8" xfId="0" applyFont="1" applyBorder="1"/>
    <xf numFmtId="165" fontId="22" fillId="0" borderId="8" xfId="1" applyNumberFormat="1" applyFont="1" applyBorder="1" applyAlignment="1">
      <alignment horizontal="left"/>
    </xf>
    <xf numFmtId="165" fontId="22" fillId="0" borderId="0" xfId="1" applyNumberFormat="1" applyFont="1" applyBorder="1" applyAlignment="1">
      <alignment horizontal="left"/>
    </xf>
    <xf numFmtId="0" fontId="22" fillId="0" borderId="0" xfId="0" applyFont="1"/>
    <xf numFmtId="0" fontId="23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4" fillId="2" borderId="0" xfId="1" applyNumberFormat="1" applyFont="1" applyFill="1" applyBorder="1" applyAlignment="1">
      <alignment horizontal="left"/>
    </xf>
    <xf numFmtId="165" fontId="24" fillId="0" borderId="0" xfId="1" applyNumberFormat="1" applyFont="1" applyBorder="1" applyAlignment="1">
      <alignment horizontal="left"/>
    </xf>
    <xf numFmtId="0" fontId="2" fillId="0" borderId="0" xfId="0" applyFont="1"/>
    <xf numFmtId="0" fontId="11" fillId="0" borderId="0" xfId="0" applyFont="1" applyAlignment="1">
      <alignment horizontal="left"/>
    </xf>
    <xf numFmtId="0" fontId="18" fillId="0" borderId="0" xfId="0" applyFont="1" applyBorder="1" applyAlignment="1">
      <alignment horizontal="left"/>
    </xf>
    <xf numFmtId="165" fontId="21" fillId="2" borderId="0" xfId="1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0" fontId="11" fillId="0" borderId="0" xfId="0" applyFont="1"/>
    <xf numFmtId="165" fontId="11" fillId="0" borderId="0" xfId="1" applyNumberFormat="1" applyFont="1"/>
    <xf numFmtId="165" fontId="13" fillId="2" borderId="0" xfId="1" applyNumberFormat="1" applyFont="1" applyFill="1" applyAlignment="1">
      <alignment horizontal="center"/>
    </xf>
    <xf numFmtId="165" fontId="13" fillId="2" borderId="0" xfId="1" applyNumberFormat="1" applyFont="1" applyFill="1"/>
    <xf numFmtId="165" fontId="5" fillId="0" borderId="5" xfId="1" applyNumberFormat="1" applyFont="1" applyBorder="1" applyAlignment="1">
      <alignment horizontal="center" vertical="center"/>
    </xf>
    <xf numFmtId="165" fontId="5" fillId="0" borderId="6" xfId="1" applyNumberFormat="1" applyFont="1" applyBorder="1" applyAlignment="1">
      <alignment horizontal="center" vertical="center"/>
    </xf>
    <xf numFmtId="165" fontId="10" fillId="2" borderId="5" xfId="1" applyNumberFormat="1" applyFont="1" applyFill="1" applyBorder="1" applyAlignment="1">
      <alignment horizontal="center" vertical="center"/>
    </xf>
    <xf numFmtId="165" fontId="10" fillId="2" borderId="6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5" fontId="16" fillId="0" borderId="8" xfId="0" applyNumberFormat="1" applyFont="1" applyBorder="1"/>
    <xf numFmtId="0" fontId="12" fillId="7" borderId="0" xfId="0" applyFont="1" applyFill="1"/>
    <xf numFmtId="0" fontId="12" fillId="7" borderId="8" xfId="0" quotePrefix="1" applyFont="1" applyFill="1" applyBorder="1"/>
    <xf numFmtId="0" fontId="12" fillId="7" borderId="8" xfId="0" applyFont="1" applyFill="1" applyBorder="1"/>
    <xf numFmtId="0" fontId="18" fillId="7" borderId="8" xfId="0" applyFont="1" applyFill="1" applyBorder="1"/>
    <xf numFmtId="0" fontId="18" fillId="7" borderId="8" xfId="0" quotePrefix="1" applyFont="1" applyFill="1" applyBorder="1"/>
    <xf numFmtId="0" fontId="18" fillId="7" borderId="8" xfId="0" applyFont="1" applyFill="1" applyBorder="1" applyAlignment="1">
      <alignment horizontal="left"/>
    </xf>
    <xf numFmtId="165" fontId="18" fillId="7" borderId="8" xfId="1" applyNumberFormat="1" applyFont="1" applyFill="1" applyBorder="1" applyAlignment="1">
      <alignment horizontal="left"/>
    </xf>
    <xf numFmtId="165" fontId="21" fillId="7" borderId="8" xfId="1" applyNumberFormat="1" applyFont="1" applyFill="1" applyBorder="1" applyAlignment="1">
      <alignment horizontal="left"/>
    </xf>
    <xf numFmtId="165" fontId="17" fillId="7" borderId="8" xfId="1" applyNumberFormat="1" applyFont="1" applyFill="1" applyBorder="1" applyAlignment="1">
      <alignment horizontal="left"/>
    </xf>
    <xf numFmtId="165" fontId="14" fillId="7" borderId="8" xfId="1" applyNumberFormat="1" applyFont="1" applyFill="1" applyBorder="1"/>
    <xf numFmtId="165" fontId="12" fillId="7" borderId="8" xfId="0" applyNumberFormat="1" applyFont="1" applyFill="1" applyBorder="1"/>
    <xf numFmtId="165" fontId="18" fillId="7" borderId="0" xfId="1" applyNumberFormat="1" applyFont="1" applyFill="1" applyBorder="1" applyAlignment="1">
      <alignment horizontal="left"/>
    </xf>
    <xf numFmtId="0" fontId="18" fillId="7" borderId="0" xfId="0" applyFont="1" applyFill="1"/>
    <xf numFmtId="43" fontId="12" fillId="0" borderId="8" xfId="1" applyNumberFormat="1" applyFont="1" applyBorder="1"/>
    <xf numFmtId="43" fontId="12" fillId="2" borderId="8" xfId="1" applyNumberFormat="1" applyFont="1" applyFill="1" applyBorder="1"/>
    <xf numFmtId="165" fontId="18" fillId="0" borderId="0" xfId="0" applyNumberFormat="1" applyFont="1" applyBorder="1" applyAlignment="1">
      <alignment horizontal="left"/>
    </xf>
    <xf numFmtId="165" fontId="14" fillId="8" borderId="8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83.xml"/><Relationship Id="rId138" Type="http://schemas.openxmlformats.org/officeDocument/2006/relationships/externalLink" Target="externalLinks/externalLink137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73.xml"/><Relationship Id="rId128" Type="http://schemas.openxmlformats.org/officeDocument/2006/relationships/externalLink" Target="externalLinks/externalLink127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externalLink" Target="externalLinks/externalLink133.xml"/><Relationship Id="rId139" Type="http://schemas.openxmlformats.org/officeDocument/2006/relationships/externalLink" Target="externalLinks/externalLink138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40" Type="http://schemas.openxmlformats.org/officeDocument/2006/relationships/externalLink" Target="externalLinks/externalLink139.xml"/><Relationship Id="rId14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44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externalLink" Target="externalLinks/externalLink140.xml"/><Relationship Id="rId146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147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externalLink" Target="externalLinks/externalLink141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137" Type="http://schemas.openxmlformats.org/officeDocument/2006/relationships/externalLink" Target="externalLinks/externalLink13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43" Type="http://schemas.openxmlformats.org/officeDocument/2006/relationships/externalLink" Target="externalLinks/externalLink142.xml"/><Relationship Id="rId148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26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6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57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44" Type="http://schemas.openxmlformats.org/officeDocument/2006/relationships/externalLink" Target="externalLinks/externalLink14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LOCALS~1\Temp\MAFIAGIRL%20-%20CTY%20SX%20V&#192;%20KDXNK\Dinh%202010\th&#7867;%20kho%202010\Anh%20tuan\THANH\199MK\HS01\MSOffice\Excel\XL97\FA\FA3006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hang\LinhDiep\MauCap-Hamcong_2.9.01\LI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am%20Diep%20-%20Ninh%20Binh\DT500\CAPITAL\220nb-th\CAPITAL\220DTXL\PLQN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viettel.com.vn/Session/23057-uDot0xejw299od61J1zf/MessagePart/INBOX/288-02-B/Documents%20and%20Settings/hongntt/Local%20Settings/Temporary%20Internet%20Files/Content.IE5/C1Y3056F/Perfomance%20Jul~Au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tkkt_o1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3\c\TL\SCode-Son%20L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viettel.com.vn/&#167;T%20LI&#170;n%20chi&#211;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Phong%20Kinh%20Te\LUC\EXCEL\Th&#199;u\Du%20thau%20Y&#170;n%20Minh%20-%20H&#181;%20Gian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LVTD\MSOffice\EXCEL\LUC\DT%20DZ%2022+TBA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LVTD\MSOffice\EXCEL\LUC\HY3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QL2%20-%20Vinh%20Phu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ZNHAD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5\c\Vuha\Tem\LinhXu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van%202\QTCTDuy&#170;t\2003\SONG%20NINH\SONG%20NINH%20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Quy&#213;t%20to&#184;n\AaL&#163;\L&#170;%20-%20Quy&#213;t%20to&#184;n\Quy&#213;t%20to&#184;n%20CN&#167;\QT%20G&#171;i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K62-K72(DT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\c\USER\SANG\phong%20nen\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!Thu%20Giang\TTCP-L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HECOS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1\c\Hoanganh\TG%20Vin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uu_Tru\Ltb_ktkh\DZ220KV_Dau_Noi_sau_tram_500kV_Ha_Tinh\Gia_thau_Gui_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van%202\QTCTDuy&#170;t\2003\SONG%20NINH\Lieu%20De%201%20-%20lan%2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\Disk%20C\phong\traly\tru4\BTINHT4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KTCNC\QHANHM2\TRALY\BANTINH\TRU\TRUT2T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u_du_toan\C\HAO\5CAUHCM\HAO\DTSC\CAU-CH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nhDuc\Duc\Bao%20cao%20DTQte%20V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1_Traly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huyKD\Giaduthau(thuy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viettel.com.vn/&#167;&#215;nhV&#242;%20HP/&#167;&#215;nh%20v&#242;%2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_2\c\Cuong-497\Abutmen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van%202\QTLap\Q1%202003\QT%20LDE%203\QT%20L&#167;&#210;%2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Pier-body-P5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&#249;%20to&#184;n%20Ng&#185;n%20so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van%202\QTLap\Q1%202003\NGHIA%20LOI\QT%20AB%20Nghia%20lo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hai\3.6\Documents%20and%20Settings\User\Local%20Settings\Temporary%20Internet%20Files\Content.IE5\HQXV649Z\SINH%20LUONG%20MOI%20T10.2004\luong%20moi%20da%20kiem%20tra%202004+2005\NANG%20LUONG%20T10.2004TH%20TAN%20PHU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NHIEN\My%20Documents\Tien%20luong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luongCAU%20KHE%20ME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hai\Ha-Dong\thanh%20toa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h\bao%20gia\Nam%202002\Bao%20gia\Bao%20gia\BAOGIA\Kd_Bgc\10-2K1_bgc_ndducV1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&#171;%20chuy&#170;n\T&#230;ng%201\C&#199;u%20&#167;&#203;p%20M&#173;ng%20-%20ch&#243;%20lo&#184;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hai\Documents%20and%20Settings\cnhn\Local%20Settings\Temporary%20Internet%20Files\Content.IE5\RB55PX9I\SaoLuu\O%20C\Accouthp\CTMT\HLC\tha\Tai%20Chinh-%20QT-Halang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C&#171;%20chuy&#170;n\C&#199;u%205%20Th&#168;ng%20Long\C&#199;u%20Ch&#238;%20G&#231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a\c\WINDOWS\Profiles\Hung\Desktop\My%20Documents\Binh\Truong\D.Day%20K%2024KV%20CNV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ng\d\My%20Documents\Hoang\Cong%20trinh%20thi%20cong\Goi%206%20Cang%20Tien%20Sa\Thiet%20ke%20thi%20cong\dang%20tk\kLUONG%20MAN%20THAI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da1\c-ktda1\My%20Documents\Viet%20Hung\Thanh%20quyet%20toan\Dien%20ngoai%20nha%20HB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MKY\tantt\tantt\tantt\BSQ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&#168;m%202002\DIEUCHIN\CAPITAL\220nb-th\CAPITAL\220DTXL\PLQN99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hai\quanlykho\kho_oto_200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CD%20Lai%20Xua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My%20Documents\Qu&#182;n%20l&#253;%20h&#229;%20s&#172;\Quy&#213;t%20to&#184;n%20c&#184;c%20c&#171;ng%20tr&#215;nh\Thai%20nguy&#170;n\Quy&#213;t%20to&#184;n\Quyet%20toan%20TBA%20Dong%20Mo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Quy&#213;t%20to&#184;n%20th&#184;i%20nguy&#170;n\Quyet%20toan%20Tan%20Thinh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inh.P8\C&#171;ng%20tr&#215;nh%202001\&#167;DK10KV%20Ch&#232;ng%20qu&#184;%20t&#182;i%20trung%20gian%20Thanh%20Mi&#214;n\Duyet-II-TKKT-TCSTTGThanhMie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LOCALS~1\Temp\MAFIAGIRL%20-%20CTY%20SX%20V&#192;%20KDXNK\Dinh%202010\th&#7867;%20kho%202010\Anh%20tuan\THANH\Sonla\DTOAN\phong%20nen\DT-THL7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KM272-~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2\d\DUCLAP\GJND\TINHMOA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VTRIN~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LDE%204\QT%20LIEU%20DE%204_d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toan7\ketoannho\AnTViec\doanh%20thu\doanh%20thu%20thang%2012\cac%20khu%20vuc%20quyet%20toan%20nam\khu%20vuc%202\Thang%2010\Thang_T\tuan1_T\Kho_DD_tuan1_T\DD_KHO_tuan1_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iengui\TIEN_GUI_T9_200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26-27I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ng%20trinh\Giao%20Thuy\duytien\DT902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LOCALS~1\Temp\MAFIAGIRL%20-%20CTY%20SX%20V&#192;%20KDXNK\Dinh%202010\th&#7867;%20kho%202010\Anh%20tuan\THANH\TUANTH~1\EXCEL\BONGLANG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c\WINDOWS\Desktop\DONGIA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USER1\DUONG\19-5\DIEN19-5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toan7\ketoannho\Xuan%20Thu\Xuan%20Thu\Nhap_tg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KTo&#184;n\KETOAN97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My%20Documents\Qu&#182;n%20l&#253;%20h&#229;%20s&#172;\Quy&#213;t%20to&#184;n%20c&#184;c%20c&#171;ng%20tr&#215;nh\Thai%20nguy&#170;n\Quy&#213;t%20to&#184;n\Ng&#185;n%20S&#172;n%20-%20L&#185;ng%20S&#172;n\D&#249;%20to&#184;n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1\c\Hoanganh\Giang\Ctao%20luoi%20khu%20Chau%20Giang%20B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ung%20Quat\Goi3\PNT-P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van%202\QTLap\Q1%202003\QT%20LDE%203\bin\2001\TUYEN%20QUANG\nha%20may%20che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3\My%20Documents\Nam\Nam1\Luong%20moi\Nam%202003\Thang%207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nh%20muc\DMUC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UU\HUNG\Tkedado,mte,qminh,lhoa\TK35%20-%20Lien%20Hoa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3\c\C-trinh\TK35%20-%20AC70%20(mau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am%20Diep%20-%20Ninh%20Binh\CAPITAL\110TKKT\dongxuan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hai\Documents%20and%20Settings\cnhn\Local%20Settings\Temporary%20Internet%20Files\Content.IE5\RB55PX9I\SaoLuu\O%20C\Accouthp\CTMT\HLC\My%20Documents\Km4_TQ_HN%20(moi)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hai\Documents%20and%20Settings\cnhn\Local%20Settings\Temporary%20Internet%20Files\Content.IE5\RB55PX9I\SaoLuu\O%20C\Accouthp\CTMT\HLC\GocSau(moi)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amdinh\Yen%20Dinh%201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ghean\benthuy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tup\A-Hien\QT\KSXD%20&#167;i&#214;n%20I\QT%20V&#169;n%20ch&#181;ng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microsoft.com/office/2006/relationships/xlExternalLinkPath/xlPathMissing" Target="4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van%202\QTLap\Q1%202003\QT%20LDE%203\Hoa\Van%20Giang%20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lan3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van%202\QTLap\Q1%202003\QT%20LDE%203\My%20Documents\Giang\DOICOCBG1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!Thu%20Giang\Tung\Dang-lam\Qtrung-Caicui\TKKT\Khoiluong_TKKT(new)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AM\HATAY\Dan_Phuong\A-Qlxd\Quyet%20toan\2002\Dan%20ph&#173;&#238;ng\LIEN%20QUAN%20-%20THACH%20THAT%20-%20HA%20TAY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3\My%20Documents\Nam\Nam1\Luong%20moi\Nam%202003\Thang%208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p\D\CA%20NHAN\HOP\New%20Folder\Bao%20Tran\Thang%20thu%20cuoc\Thang%208\Cuoc%20thang%208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van%202\QTLap\Q1%202003\CO%20LE%204\QT%20C&#230;%20l&#212;%204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c\THANH\Bao_cao\TheodoiQT\Qtoan2002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van%202\QTLap\Q1%202003\QT%20LDE%203\QT%20L&#167;&#210;%203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DINH\Dung%20Quat\Nhom%20GC\New%20Folder\My%20Documents\3533\96Q\96q2588\PANEL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Newdesign\TINHMO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van%202\QTLap\Q1%202003\QT%20LDE%203\Tay%20Thanh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hoach2\c\thao\Nghean\Thai%20Hoa%202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QL6\DT-thl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MDTU-CX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van%202\QTLap\Q1%202003\QT%20LDE%203\bin\2001\TUYEN%20QUANG\nha%20may%20che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LOCALS~1\Temp\MAFIAGIRL%20-%20CTY%20SX%20V&#192;%20KDXNK\Dinh%202010\th&#7867;%20kho%202010\Anh%20tuan\thai\ho%20so%20CB,%20CNV\can%20lam%20hang%20thang\CS3408\Standard\RPT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van%202\QTCTDuy&#170;t\2003\SONG%20NINH\My%20Documents\QT%20tai%20Cong%20ty\VULOAN\My%20Documents\DOCUMENT\DAUTHAU\Dungquat\GOI3\DUNGQUAT-6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h%20thinh\Quat\Vat%20tu%20AFD\B-CAOQ~1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hai\Documents%20and%20Settings\cnhn\Local%20Settings\Temporary%20Internet%20Files\Content.IE5\RB55PX9I\SaoLuu\O%20C\Accouthp\CTMT\HLC\My%20Documents\DToan35KV\TramCatT.Yen-B.Xa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CKT%202000\XDCB%20CTD\MAC%20THI%20BUOI%201\TCKT%202000\XDCB%20CTD\LAM%201\Tr&#202;n%20l&#169;m%201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&#171;%20chuy&#170;n\T&#230;ng%205\DT%20b&#230;%20sung%20c&#199;u%20Th&#185;nh%20M&#252;\Luu%20o%20D%20old\Dutoan\Ninh%20thuan\Quoc_Lo_27\Luu%20o%20D%20old\Dutoan\QUANGNAM\NguyenHoang\N-Hoang(KT)duyet%20them%208m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van%202\QTCTDuy&#170;t\2003\SONG%20NINH\My%20Documents\QT%20tai%20Cong%20ty\VULOAN\My%20Documents\CS3408\Standard\RPT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Thang%20KT%202001\Ho%20so%20thau\Du%20thau%20Huu%20Lung%20-%20Lang%20Son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hao\namdinh\IN%20Yen%20Dinh%201%20DAM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hdoanh3\C\Phuong%20Thao\Nam%202004\1-%20Ho%20so%20du%20thau\2-%20Cau%20Ha%20Lan\Gia%20thau%20CT%20208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nh\d\Luu%20Phong%20Kinh%20Doanh\Thanh%20mai\Du%20toan%20chinh%20thuc%20HCM\DT%20bo%20sung\PH99\TDTHCM\BO%20SUNG\PHEO-BUN\k507-515\DTbs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vinh\dutoan\DUTOAN\Dg%20Ho%20chi%20Minh\Atep-ThanhMy\DRong-Tarut%20BV\BenTat\cauBtat8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viettel.com.vn/Session/23057-uDot0xejw299od61J1zf/MessagePart/INBOX/288-02-B/My%20Documents/Vietnam/&#53685;&#44228;/200308%20contrac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2"/>
      <sheetName val="Sheet3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1"/>
      <sheetName val="t2"/>
      <sheetName val="t3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th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5 nam (tach)"/>
      <sheetName val="5 nam (tach) (2)"/>
      <sheetName val="KH 2003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fOOD"/>
      <sheetName val="FORM hc"/>
      <sheetName val="FORM pc"/>
      <sheetName val="Bia"/>
      <sheetName val="Tm"/>
      <sheetName val="THKP"/>
      <sheetName val="DGi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CamPha"/>
      <sheetName val="MongCai"/>
      <sheetName val="70000000"/>
      <sheetName val="PNT_QUOT__3"/>
      <sheetName val="COAT_WRAP_QIOT__3"/>
      <sheetName val="TH  goi 4-x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_x000b_331"/>
      <sheetName val="TH Ky Anh"/>
      <sheetName val="Sheet2 (2)"/>
      <sheetName val="Shedt1"/>
      <sheetName val="_x0012_0000000"/>
      <sheetName val="XLÇ_x0015_oppy"/>
      <sheetName val="ȴ0000000"/>
      <sheetName val="PNT-QUOT-D150#3"/>
      <sheetName val="PNT-QUOT-H153#3"/>
      <sheetName val="PNT-QUOT-K152#3"/>
      <sheetName val="PNT-QUOT-H146#3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p0000000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m27' - Km278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CV den trong to聮g"/>
      <sheetName val="BangTH"/>
      <sheetName val="Xaylap "/>
      <sheetName val="Nhan cong"/>
      <sheetName val="Thietbi"/>
      <sheetName val="Diengiai"/>
      <sheetName val="Vanchuyen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OLIEU"/>
      <sheetName val="TINHTOAN"/>
      <sheetName val="Oð mai 279"/>
      <sheetName val="Bao cao KQTH quy hoach 135"/>
      <sheetName val="Sheet5"/>
      <sheetName val="Sheet6"/>
      <sheetName val="Sheet7"/>
      <sheetName val="Sheet8"/>
      <sheetName val="Sheet9"/>
      <sheetName val="Sheet10"/>
      <sheetName val="XXXXX\XX"/>
      <sheetName val="Cong ban 1,5_x0013__x0000_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Sheet11"/>
      <sheetName val="Sheet12"/>
      <sheetName val="Sheet13"/>
      <sheetName val="Sheet14"/>
      <sheetName val="xdcb 01-2003"/>
      <sheetName val="Km283 - Jm284"/>
      <sheetName val="cocB40 5B"/>
      <sheetName val="cocD50 9A"/>
      <sheetName val="cocD75 16"/>
      <sheetName val="coc B80 TD25"/>
      <sheetName val="P27 B80"/>
      <sheetName val="Coc23 B80"/>
      <sheetName val="cong B80 C4"/>
      <sheetName val="ADKT"/>
      <sheetName val="Lap ®at ®hÖn"/>
      <sheetName val="Áo"/>
      <sheetName val="TAU"/>
      <sheetName val="KHACH"/>
      <sheetName val="BC1"/>
      <sheetName val="BC2"/>
      <sheetName val="BAO CAO AN"/>
      <sheetName val="BANGKEKHACH"/>
      <sheetName val="Macro1"/>
      <sheetName val="Macro2"/>
      <sheetName val="Macro3"/>
      <sheetName val="GS02-thu0TM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Km&quot;80"/>
      <sheetName val="K43"/>
      <sheetName val="THKL"/>
      <sheetName val="PL43"/>
      <sheetName val="K43+0.00 - 338 Trai"/>
      <sheetName val="[PNT-P3.xlsUTong hop (2)"/>
      <sheetName val="Km276 - Ke277"/>
      <sheetName val="[PNT-P3.xlsUKm279 - Km280"/>
      <sheetName val="Khac DP"/>
      <sheetName val="Khoi than "/>
      <sheetName val="B3_208_than"/>
      <sheetName val="B3_208_TU"/>
      <sheetName val="B3_208_TW"/>
      <sheetName val="B3_208_DP"/>
      <sheetName val="B3_208_khac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ESTI."/>
      <sheetName val="DI-ESTI"/>
      <sheetName val="Kѭ284"/>
      <sheetName val="ၔong hop QL48 - 2"/>
      <sheetName val="Km266"/>
      <sheetName val="Song ban 0,7x0,7"/>
      <sheetName val="Cong ban 0,8x ,8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gìIÏÝ_x001c_Ã_x0008_ç¾{è"/>
      <sheetName val="CV den trong to?g"/>
      <sheetName val="?0000000"/>
      <sheetName val="Thang8-02"/>
      <sheetName val="Thang9-02"/>
      <sheetName val="Thang10-02"/>
      <sheetName val="Thang11-02"/>
      <sheetName val="Thang12-02"/>
      <sheetName val="Thang01-03"/>
      <sheetName val="Thang02-03"/>
      <sheetName val="Dong$bac"/>
      <sheetName val=""/>
      <sheetName val="BCDSPS"/>
      <sheetName val="BCDKT"/>
      <sheetName val="Baocao"/>
      <sheetName val="UT"/>
      <sheetName val="TongHopHD"/>
      <sheetName val="Tong (op"/>
      <sheetName val="Coc 4ieu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hang 07"/>
      <sheetName val="T10-05"/>
      <sheetName val="T9-05"/>
      <sheetName val="t805"/>
      <sheetName val="11T"/>
      <sheetName val="9T"/>
      <sheetName val="CVden nw8ai TCT (1)"/>
      <sheetName val="Du tnan chi tiet coc nuoc"/>
      <sheetName val="TNghiªm T_x0002_ "/>
      <sheetName val="tt-_x0014_BA"/>
      <sheetName val="TD_x0014_"/>
      <sheetName val="_x0014_.12"/>
      <sheetName val="QD c5a HDQT (2)"/>
      <sheetName val="_x0003_hart1"/>
      <sheetName val="7000 000"/>
      <sheetName val="_x000b_luong phu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XNxlva sxthanKCIÉ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-280 - Km281"/>
      <sheetName val="S2_x0000__x0000_1"/>
      <sheetName val="VÃt liÖu"/>
      <sheetName val="gVL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Diem mon hoc"/>
      <sheetName val="Tong hop diem"/>
      <sheetName val="HoTen-khong duoc xoa"/>
      <sheetName val="Mp mai 275"/>
      <sheetName val="Package1"/>
      <sheetName val="Don gia"/>
      <sheetName val="Nhap du lieu"/>
      <sheetName val="_x0003_har"/>
      <sheetName val="120"/>
      <sheetName val="IFAD"/>
      <sheetName val="CVHN"/>
      <sheetName val="TCVM"/>
      <sheetName val="RIDP"/>
      <sheetName val="LDNN"/>
      <sheetName val="Shaet13"/>
      <sheetName val="mua vao"/>
      <sheetName val="chi phi "/>
      <sheetName val="ban ra 10%"/>
      <sheetName val="K?284"/>
      <sheetName val="bc"/>
      <sheetName val="K.O"/>
      <sheetName val="xang _clc"/>
      <sheetName val="X¡NG_td"/>
      <sheetName val="MaZUT"/>
      <sheetName val="DIESEL"/>
      <sheetName val="Sÿÿÿÿ"/>
      <sheetName val="quÿÿ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??-BLDG"/>
      <sheetName val="Giao nhie- vu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DG "/>
      <sheetName val="thaß26"/>
      <sheetName val="QD cua "/>
      <sheetName val="Xa9lap "/>
      <sheetName val="_x000c__x0000__x0000__x0000__x0000__x0000__x0000__x0000__x000d__x0000__x0000__x0000_"/>
      <sheetName val="ADKTKT02"/>
      <sheetName val="_x0000__x000f__x0000__x0000__x0000_‚ž½"/>
      <sheetName val="_x0000__x000d__x0000__x0000__x0000_âOŽ"/>
      <sheetName val="QD cua HDQ²_x0000__x0000_)"/>
      <sheetName val="P210-TP20"/>
      <sheetName val="CB32"/>
      <sheetName val="CTT NuiC_x000f_eo"/>
      <sheetName val="CDPS3"/>
      <sheetName val="L_x0010_V ®at ®iÖn"/>
      <sheetName val="Cong ban 0,7p0,7"/>
      <sheetName val="Km275 - Ke276"/>
      <sheetName val="Km280 - Km2(1"/>
      <sheetName val="Km282 - Kl283"/>
      <sheetName val="Tong hop Op m!i"/>
      <sheetName val="nam2004"/>
      <sheetName val="tuong"/>
      <sheetName val="gia x_x0000_ may"/>
      <sheetName val="TNghiÖ- VL"/>
      <sheetName val="I"/>
      <sheetName val="I_x0005__x0000__x0000_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MTL$-INTER"/>
      <sheetName val="Khach iang le "/>
      <sheetName val="t01.06"/>
      <sheetName val="Giao nhiem fu"/>
      <sheetName val="QDcea TGD (2)"/>
      <sheetName val="_x0014_M01"/>
      <sheetName val="gìIÏÝ_x001c_齘_x0013_龜_x0013_ꗃ〒"/>
      <sheetName val="Cong ban 1,5_x0013_"/>
      <sheetName val="_x0000__x0000_"/>
      <sheetName val="bÑi_x0003__x0000_²r_x0013__x0000_"/>
      <sheetName val="_x000f__x0000_½"/>
      <sheetName val="M pc_x0006__x0000_CamPh_x0000_"/>
      <sheetName val="_x000d_âO"/>
      <sheetName val="Op mai 2_x000c_"/>
      <sheetName val="_x000f__x0000_‚ž½"/>
      <sheetName val="_x000d_âOŽ"/>
      <sheetName val="_x000c__x0000__x000d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/>
      <sheetData sheetId="251"/>
      <sheetData sheetId="252" refreshError="1"/>
      <sheetData sheetId="253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 refreshError="1"/>
      <sheetData sheetId="395" refreshError="1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 refreshError="1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/>
      <sheetData sheetId="468"/>
      <sheetData sheetId="469" refreshError="1"/>
      <sheetData sheetId="470" refreshError="1"/>
      <sheetData sheetId="471"/>
      <sheetData sheetId="472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 refreshError="1"/>
      <sheetData sheetId="568"/>
      <sheetData sheetId="569" refreshError="1"/>
      <sheetData sheetId="570" refreshError="1"/>
      <sheetData sheetId="571" refreshError="1"/>
      <sheetData sheetId="572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/>
      <sheetData sheetId="599"/>
      <sheetData sheetId="600"/>
      <sheetData sheetId="601" refreshError="1"/>
      <sheetData sheetId="602" refreshError="1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 refreshError="1"/>
      <sheetData sheetId="638" refreshError="1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 refreshError="1"/>
      <sheetData sheetId="654" refreshError="1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 refreshError="1"/>
      <sheetData sheetId="665"/>
      <sheetData sheetId="666"/>
      <sheetData sheetId="667"/>
      <sheetData sheetId="668" refreshError="1"/>
      <sheetData sheetId="669"/>
      <sheetData sheetId="670" refreshError="1"/>
      <sheetData sheetId="671" refreshError="1"/>
      <sheetData sheetId="672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 refreshError="1"/>
      <sheetData sheetId="680" refreshError="1"/>
      <sheetData sheetId="681"/>
      <sheetData sheetId="682"/>
      <sheetData sheetId="683"/>
      <sheetData sheetId="684" refreshError="1"/>
      <sheetData sheetId="685"/>
      <sheetData sheetId="686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/>
      <sheetData sheetId="701" refreshError="1"/>
      <sheetData sheetId="702" refreshError="1"/>
      <sheetData sheetId="703"/>
      <sheetData sheetId="704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 refreshError="1"/>
      <sheetData sheetId="713" refreshError="1"/>
      <sheetData sheetId="7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-LISTING"/>
      <sheetName val="L&amp;B"/>
      <sheetName val="P&amp;M"/>
      <sheetName val="MV"/>
      <sheetName val="COMPUTER"/>
      <sheetName val="OE"/>
      <sheetName val="Fur"/>
      <sheetName val="F&amp;F"/>
      <sheetName val="FA"/>
      <sheetName val="KL"/>
      <sheetName val="DISPOSAL"/>
      <sheetName val="Revaluation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Apr1"/>
      <sheetName val="Apr2"/>
      <sheetName val="Apr3"/>
      <sheetName val="Apr4"/>
      <sheetName val="Apr5"/>
      <sheetName val="Apr7"/>
      <sheetName val="Apr8"/>
      <sheetName val="Apr9"/>
      <sheetName val="Sheet1"/>
      <sheetName val="XL4Poppy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Q1-02"/>
      <sheetName val="Q2-02"/>
      <sheetName val="Q3-02"/>
      <sheetName val="________BLD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4"/>
      <sheetName val="Sheet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Tdoi t.truong"/>
      <sheetName val="BC DBKH T5"/>
      <sheetName val="BC DBKH T6"/>
      <sheetName val="BC DBKH T7"/>
      <sheetName val="XL4Test5"/>
      <sheetName val="????-BLDG"/>
      <sheetName val="Bia "/>
      <sheetName val="Muc luc"/>
      <sheetName val="Thuyet minh PA1"/>
      <sheetName val="kl xaychan khay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Phan tich VT"/>
      <sheetName val="TKe VT"/>
      <sheetName val="Du tru Vat tu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LUONG CHO HUU"/>
      <sheetName val="thu BHXH,YT"/>
      <sheetName val="Phan bo"/>
      <sheetName val="Luong T5-04"/>
      <sheetName val="THLK2"/>
      <sheetName val="?¬’P‰¿ì¬?-BLDG"/>
      <sheetName val="?¬P¿ì¬?-BLDG"/>
      <sheetName val="?쒕?-BLDG"/>
      <sheetName val="?+Invoice!$DF$57?-BLDG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"/>
      <sheetName val="Bang ngang"/>
      <sheetName val="Bang doc"/>
      <sheetName val="B cham cong"/>
      <sheetName val="Btt luong"/>
      <sheetName val="??????-BLDG"/>
      <sheetName val="SC 231"/>
      <sheetName val="SC 410"/>
      <sheetName val="Chart1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10_x0000__x0000__x0000__x0000__x0000__x0000_"/>
      <sheetName val="Dec#1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Chi tiet don gia khgi phuc"/>
      <sheetName val="DA0463BQ"/>
      <sheetName val="=??????-BLDG"/>
      <sheetName val="FORM OF PROPNSAL RFP-003"/>
      <sheetName val="MTL$-INTER"/>
      <sheetName val="Overhead &amp; Profit B-1"/>
      <sheetName val="PTDGDT"/>
      <sheetName val="thietbi"/>
      <sheetName val="Hoi phe nu"/>
      <sheetName val="THANG#"/>
      <sheetName val="Sheet("/>
      <sheetName val="Sheed7"/>
      <sheetName val="A`r3"/>
      <sheetName val="Apb4"/>
      <sheetName val="V_x000c_(No V-c)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DI-ESTI"/>
      <sheetName val="Sc #34"/>
      <sheetName val="KhanhThuong"/>
      <sheetName val="PlotDat4"/>
      <sheetName val="N@"/>
      <sheetName val="Don gaa chi tiet"/>
      <sheetName val="XL4Poppq"/>
      <sheetName val="FH"/>
      <sheetName val="Coc40x40c-"/>
      <sheetName val="Han13"/>
      <sheetName val="??+Invoice!$DF$57?????-BLDG"/>
      <sheetName val="_x0001_pr2"/>
      <sheetName val="BCDP_x0005_"/>
      <sheetName val="NKC _x0003__x0000__x0000_TM1_x0006__x0000__x0000_SC 111_x0002__x0000__x0000_NH_x0006__x0000__x0000_SC 1"/>
      <sheetName val="?öm÷²??öm?-BLDG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PHANG5"/>
      <sheetName val="Phan tich don gia chi&quot;tiet"/>
      <sheetName val="FORM OF PROPOSAL RFP-00Ê"/>
      <sheetName val="Chiet tinh dz22"/>
      <sheetName val="T.@_x000c__x0000__x0001__x0000__x0000__x0000__x0003_Ú_x0000__x0000_&lt;_x001f__x0000__x0000__x0000_"/>
      <sheetName val="TIEUHAO"/>
      <sheetName val="Overhead &amp; Ԁ_x0000__x0000__x0000_ﰀ"/>
      <sheetName val="Overhead &amp; Ԁ_x0000__x0000__x0000_"/>
      <sheetName val="Overhead &amp; Ԁ_x0000__x0000__x0000_Ȁ"/>
      <sheetName val="Overhead &amp; ?_x0000__x0000__x0000_?"/>
      <sheetName val="10??????"/>
      <sheetName val="T.@_x000c_?_x0001_???_x0003_Ú??&lt;_x001f_???"/>
      <sheetName val="10?"/>
      <sheetName val="T.@_x000c_?_x0001_?_x0003_Ú?&lt;_x001f_?"/>
      <sheetName val="T.@_x000c_?_x0001_?_x0003_Ú&lt;_x001f_?"/>
      <sheetName val="Overhead &amp; Ԁ???"/>
      <sheetName val="Overhead &amp; Ԁ???Ȁ"/>
      <sheetName val="Overhead &amp; ?????"/>
      <sheetName val="Overhead &amp; Ԁ???ﰀ"/>
      <sheetName val="XDCB hoanth`nh"/>
      <sheetName val="Rheet2 (4)"/>
      <sheetName val="TT_35"/>
      <sheetName val="DG "/>
      <sheetName val="Chi p`i van chuyen"/>
      <sheetName val="T.hopCPXDho_x0000_n_x0000_hanh (2)"/>
      <sheetName val="LK cp _x0000_dcb"/>
      <sheetName val="GDTH_x0000_5"/>
      <sheetName val="Ph_x0000_n_x0000__x0000_ich _x0000_a_x0000_ tu"/>
      <sheetName val="TSCD"/>
      <sheetName val="_x0000_ý_x000a__x000d__x0002_E_x0010__x0000_ý_x000a__x000d__x0003_C_x0005__x0000_ɾ_x000a__x000d__x0004_F"/>
      <sheetName val="䌀Ԁ_x0000_縀ਂഀЀ䘀_x0000_풂ـḀഀԀ䈀_x0000__x0000__x0000_Ⰰ@ఀԀࣿ娀"/>
      <sheetName val="_x0005_B_x0000__x0000__x0000_䀬_x0000__x000c_％_x0008_ꁚഀ"/>
      <sheetName val="븒ᨀഀ؀䘀䘀䘀䘀䘀䘀䘀䘀"/>
      <sheetName val="FFFFFF"/>
      <sheetName val="䘀䘀ༀ؀ᬀഀ"/>
      <sheetName val="_x001b__x000d__x0010_C_x0000__x0000_"/>
      <sheetName val="_x0000__x0000_Ⰰࡀ฀က"/>
      <sheetName val="_x000e_０_x0005_؁က縀"/>
      <sheetName val="_x0010_ɾ_x000a__x000e__x0000_C"/>
      <sheetName val="䌀_x0000_᐀ŀ؂฀"/>
      <sheetName val="_x0006__x000e__x0001_Dý_x000a__x000e_"/>
      <sheetName val="_x000a__x000e__x0002_E_x0011__x0000_"/>
      <sheetName val="_x0000_ﴀ਀฀̀䌀"/>
      <sheetName val="_x0003_C_x0005__x0000_ɾ_x000a_"/>
      <sheetName val="ਂ฀Ѐ䘀_x0000_휾"/>
      <sheetName val="㸀䃗_x0006__x001e__x000e__x0005_"/>
      <sheetName val="耀䁉_x0000__x000d_％_x0008_"/>
      <sheetName val="ࣿ娀 _x000e_쀐븒"/>
      <sheetName val="ዀ¾_x001a__x000e__x0006_F"/>
      <sheetName val="FFFF"/>
      <sheetName val="_x001b__x000e__x0010_C"/>
      <sheetName val="䁉_x0008__x000f_％"/>
      <sheetName val="׿Ā_x0006__x0010_"/>
      <sheetName val="縀ਂༀ_x0000_"/>
      <sheetName val="_x0000_C_x0000_䀤"/>
      <sheetName val="﵀਀ༀĀ䐀"/>
      <sheetName val="ý_x000a__x000f__x0002_"/>
      <sheetName val="ý_x000a__x000f__x0003_"/>
      <sheetName val="䌀᐀_x0000_縀"/>
      <sheetName val="ɾ_x000a__x000f__x0004_"/>
      <sheetName val="䘀_x0000_튎ـ"/>
      <sheetName val="_x0006__x001e__x000f__x0005_B"/>
      <sheetName val="B_x0000__x0000__x0000__x0000_"/>
      <sheetName val="_x0000_ _x000f_０_x0008_"/>
      <sheetName val="_x0008_ꑚༀကዀ"/>
      <sheetName val="ዀ¾_x001a__x000f__x0006_"/>
      <sheetName val="_x0006_FFFF"/>
      <sheetName val="FFFFF"/>
      <sheetName val="FFF_x000f__x0006_"/>
      <sheetName val="_x0006__x001b__x000f__x0010_C"/>
      <sheetName val="C_x0000__x0000__x0000__x0000_"/>
      <sheetName val="_x0000_(_x0010_０_x0005_؁က"/>
      <sheetName val="؁က縀"/>
      <sheetName val="ਂက_x0000_䌀"/>
      <sheetName val="C_x0000_䀦ý"/>
      <sheetName val="਀ကĀ䐀ᔀ_x0000_ﴀ਀"/>
      <sheetName val="_x0000_ý_x000a__x0010__x0002_E_x0016__x0000_ý_x000a__x0010__x0003_"/>
      <sheetName val="_x0016_x_x0000__x0000__x0000__x0000__x0000__x0007_６_x0011_ࡄጀ䓀_x0008_쀄䐅_x0008_쀔縃ਂ"/>
      <sheetName val="쀓ࡄЀ׀ࡄ᐀πɾ_x000a__x0009__x0000_í_x0000_䀘ȁ_x0006__x0009__x0001_ȉɾ_x000a__x0009__x0002_î"/>
      <sheetName val="ŀ؂ऀĀऀ縂ਂऀȀ帀㹓"/>
      <sheetName val="_x000a__x0009__x0003_÷Ĉ_x0000_½_x0012__x0009__x0004_ð_x0000_"/>
      <sheetName val="ऀЀ_x0000_㠀"/>
      <sheetName val="䀸ñ鰀䂸_x0005_¾"/>
      <sheetName val="븀⠀ऀ؀"/>
      <sheetName val="òòòóôð"/>
      <sheetName val=""/>
      <sheetName val="ððððòò"/>
      <sheetName val="ꀀ砀ᘀ縀ਂ"/>
      <sheetName val="ɾ_x000a__x000a__x0000_í_x0000_䀜"/>
      <sheetName val="_x0000_䀜ȁ_x0006__x000a__x0001_"/>
      <sheetName val="Āऀ縂ਂ਀Ȁ"/>
      <sheetName val="_x000a__x0002_î䃸ý"/>
      <sheetName val="﵀਀਀̀ሀ"/>
      <sheetName val="÷Ē_x0000_½_x0012__x000a_"/>
      <sheetName val="䀸ñꠀ䂶_x0005_¾"/>
      <sheetName val="븀☀਀؀"/>
      <sheetName val=""/>
      <sheetName val="ðððò"/>
      <sheetName val="ꀀᔀ؀"/>
      <sheetName val="_x0006__x001b__x000a__x0016_"/>
      <sheetName val="砀_x0000__x0000__x0000_"/>
      <sheetName val="_x0000__x0000__x0008__x0008_"/>
      <sheetName val="ᘀ׿Ā_x000a_"/>
      <sheetName val="ᘀ밀ᬄ਀"/>
      <sheetName val="_x000a__x001b_ᘖᄀ"/>
      <sheetName val="ᄑ䰀_x0000_샽L"/>
      <sheetName val="L׀L"/>
      <sheetName val="_x0000_샾縃ਂ"/>
      <sheetName val="_x000a__x000b__x0000_í"/>
      <sheetName val="_x0000_ ŀ؂"/>
      <sheetName val="_x0006__x000b__x0001_ȉ"/>
      <sheetName val="縂ਂ଀Ȁ"/>
      <sheetName val="_x0002_î卖&gt;"/>
      <sheetName val="ጀ_x0001_봀ሀ"/>
      <sheetName val="ሀ଀Ѐ_x0000_"/>
      <sheetName val="_x0000_㠀_x0000_넰"/>
      <sheetName val="넰Հ븀☀଀"/>
      <sheetName val="଀؀"/>
      <sheetName val=""/>
      <sheetName val=""/>
      <sheetName val=""/>
      <sheetName val="_x0005_ਁᘀ縀"/>
      <sheetName val="ɾ_x000a__x000c__x0000_í_x0000_䀢ȁ"/>
      <sheetName val="∀ŀ؂ఀĀऀ縂ਂఀȀ저"/>
      <sheetName val="Chi tiet dmn gia khoi phuc"/>
      <sheetName val="XL4Wÿÿÿÿ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ien_do_thi_cong"/>
      <sheetName val="Bia_du_toan"/>
      <sheetName val="Tro_giup"/>
      <sheetName val="NKC_"/>
      <sheetName val="SC_111"/>
      <sheetName val="SC_131"/>
      <sheetName val="SC_133"/>
      <sheetName val="SC_141"/>
      <sheetName val="SC_152"/>
      <sheetName val="SC_331"/>
      <sheetName val="Sc_334"/>
      <sheetName val="SC_411"/>
      <sheetName val="SC_511"/>
      <sheetName val="SC_642_loan"/>
      <sheetName val="Hoi_phu_nu"/>
      <sheetName val="Tdoi_t_truong"/>
      <sheetName val="BC_DBKH_T5"/>
      <sheetName val="BC_DBKH_T6"/>
      <sheetName val="BC_DBKH_T7"/>
      <sheetName val="Bia_"/>
      <sheetName val="Muc_luc"/>
      <sheetName val="Thuyet_minh_P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 refreshError="1"/>
      <sheetData sheetId="244" refreshError="1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 refreshError="1"/>
      <sheetData sheetId="405"/>
      <sheetData sheetId="406" refreshError="1"/>
      <sheetData sheetId="407"/>
      <sheetData sheetId="408" refreshError="1"/>
      <sheetData sheetId="409"/>
      <sheetData sheetId="410"/>
      <sheetData sheetId="411" refreshError="1"/>
      <sheetData sheetId="412"/>
      <sheetData sheetId="413"/>
      <sheetData sheetId="414" refreshError="1"/>
      <sheetData sheetId="415"/>
      <sheetData sheetId="416" refreshError="1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/>
      <sheetData sheetId="437" refreshError="1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 refreshError="1"/>
      <sheetData sheetId="450" refreshError="1"/>
      <sheetData sheetId="451"/>
      <sheetData sheetId="452" refreshError="1"/>
      <sheetData sheetId="453" refreshError="1"/>
      <sheetData sheetId="454"/>
      <sheetData sheetId="455"/>
      <sheetData sheetId="456" refreshError="1"/>
      <sheetData sheetId="457"/>
      <sheetData sheetId="458"/>
      <sheetData sheetId="459"/>
      <sheetData sheetId="460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 refreshError="1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 refreshError="1"/>
      <sheetData sheetId="521"/>
      <sheetData sheetId="522"/>
      <sheetData sheetId="523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uc"/>
      <sheetName val="MatCat"/>
    </sheetNames>
    <sheetDataSet>
      <sheetData sheetId="0" refreshError="1"/>
      <sheetData sheetId="1" refreshError="1">
        <row r="4">
          <cell r="B4" t="str">
            <v>1P110+2P56+3P38_H=70</v>
          </cell>
          <cell r="C4">
            <v>1</v>
          </cell>
          <cell r="D4">
            <v>1</v>
          </cell>
          <cell r="F4">
            <v>1</v>
          </cell>
          <cell r="G4">
            <v>2</v>
          </cell>
          <cell r="I4">
            <v>1</v>
          </cell>
          <cell r="J4">
            <v>3</v>
          </cell>
          <cell r="L4">
            <v>0.15836</v>
          </cell>
          <cell r="M4">
            <v>0.2</v>
          </cell>
          <cell r="N4">
            <v>0.7</v>
          </cell>
          <cell r="O4">
            <v>1.0640000000000001</v>
          </cell>
          <cell r="P4">
            <v>1.05</v>
          </cell>
          <cell r="Q4">
            <v>0.34700000000000003</v>
          </cell>
          <cell r="R4">
            <v>0.35</v>
          </cell>
          <cell r="S4">
            <v>0.41000000000000003</v>
          </cell>
          <cell r="T4">
            <v>0.4</v>
          </cell>
          <cell r="U4">
            <v>0.35</v>
          </cell>
        </row>
        <row r="5">
          <cell r="B5" t="str">
            <v>2P110+3P56+1P38_H=70</v>
          </cell>
          <cell r="C5">
            <v>1</v>
          </cell>
          <cell r="D5">
            <v>2</v>
          </cell>
          <cell r="F5">
            <v>1</v>
          </cell>
          <cell r="G5">
            <v>3</v>
          </cell>
          <cell r="I5">
            <v>1</v>
          </cell>
          <cell r="J5">
            <v>1</v>
          </cell>
          <cell r="L5">
            <v>0.28000000000000003</v>
          </cell>
          <cell r="M5">
            <v>0.3</v>
          </cell>
          <cell r="N5">
            <v>0.7</v>
          </cell>
          <cell r="O5">
            <v>1.0640000000000001</v>
          </cell>
          <cell r="P5">
            <v>1.05</v>
          </cell>
          <cell r="Q5">
            <v>0.44700000000000001</v>
          </cell>
          <cell r="R5">
            <v>0.45</v>
          </cell>
          <cell r="S5">
            <v>0.51</v>
          </cell>
          <cell r="T5">
            <v>0.5</v>
          </cell>
          <cell r="U5">
            <v>0.45</v>
          </cell>
        </row>
        <row r="6">
          <cell r="B6" t="str">
            <v>2P110+3P56+2P38_H=70</v>
          </cell>
          <cell r="C6">
            <v>1</v>
          </cell>
          <cell r="D6">
            <v>2</v>
          </cell>
          <cell r="F6">
            <v>1</v>
          </cell>
          <cell r="G6">
            <v>3</v>
          </cell>
          <cell r="I6">
            <v>1</v>
          </cell>
          <cell r="J6">
            <v>2</v>
          </cell>
          <cell r="L6">
            <v>0.28000000000000003</v>
          </cell>
          <cell r="M6">
            <v>0.3</v>
          </cell>
          <cell r="N6">
            <v>0.7</v>
          </cell>
          <cell r="O6">
            <v>1.0640000000000001</v>
          </cell>
          <cell r="P6">
            <v>1.05</v>
          </cell>
          <cell r="Q6">
            <v>0.44700000000000001</v>
          </cell>
          <cell r="R6">
            <v>0.45</v>
          </cell>
          <cell r="S6">
            <v>0.51</v>
          </cell>
          <cell r="T6">
            <v>0.5</v>
          </cell>
          <cell r="U6">
            <v>0.45</v>
          </cell>
        </row>
        <row r="7">
          <cell r="B7" t="str">
            <v>2P110+3P56+3P38_H=70</v>
          </cell>
          <cell r="C7">
            <v>1</v>
          </cell>
          <cell r="D7">
            <v>2</v>
          </cell>
          <cell r="F7">
            <v>1</v>
          </cell>
          <cell r="G7">
            <v>3</v>
          </cell>
          <cell r="I7">
            <v>1</v>
          </cell>
          <cell r="J7">
            <v>3</v>
          </cell>
          <cell r="L7">
            <v>0.28000000000000003</v>
          </cell>
          <cell r="M7">
            <v>0.3</v>
          </cell>
          <cell r="N7">
            <v>0.7</v>
          </cell>
          <cell r="O7">
            <v>1.0640000000000001</v>
          </cell>
          <cell r="P7">
            <v>1.05</v>
          </cell>
          <cell r="Q7">
            <v>0.44700000000000001</v>
          </cell>
          <cell r="R7">
            <v>0.45</v>
          </cell>
          <cell r="S7">
            <v>0.51</v>
          </cell>
          <cell r="T7">
            <v>0.5</v>
          </cell>
          <cell r="U7">
            <v>0.45</v>
          </cell>
        </row>
        <row r="8">
          <cell r="B8" t="str">
            <v>2P110+4P56+1P38_H=70</v>
          </cell>
          <cell r="C8">
            <v>1</v>
          </cell>
          <cell r="D8">
            <v>2</v>
          </cell>
          <cell r="F8">
            <v>1</v>
          </cell>
          <cell r="G8">
            <v>4</v>
          </cell>
          <cell r="I8">
            <v>1</v>
          </cell>
          <cell r="J8">
            <v>1</v>
          </cell>
          <cell r="L8">
            <v>0.31039999999999995</v>
          </cell>
          <cell r="M8">
            <v>0.3</v>
          </cell>
          <cell r="N8">
            <v>0.7</v>
          </cell>
          <cell r="O8">
            <v>1.0640000000000001</v>
          </cell>
          <cell r="P8">
            <v>1.05</v>
          </cell>
          <cell r="Q8">
            <v>0.44700000000000001</v>
          </cell>
          <cell r="R8">
            <v>0.45</v>
          </cell>
          <cell r="S8">
            <v>0.51</v>
          </cell>
          <cell r="T8">
            <v>0.5</v>
          </cell>
          <cell r="U8">
            <v>0.45</v>
          </cell>
        </row>
        <row r="9">
          <cell r="B9" t="str">
            <v>2P110+4P56+2P38_H=70</v>
          </cell>
          <cell r="C9">
            <v>1</v>
          </cell>
          <cell r="D9">
            <v>2</v>
          </cell>
          <cell r="F9">
            <v>1</v>
          </cell>
          <cell r="G9">
            <v>4</v>
          </cell>
          <cell r="I9">
            <v>1</v>
          </cell>
          <cell r="J9">
            <v>2</v>
          </cell>
          <cell r="L9">
            <v>0.31039999999999995</v>
          </cell>
          <cell r="M9">
            <v>0.3</v>
          </cell>
          <cell r="N9">
            <v>0.7</v>
          </cell>
          <cell r="O9">
            <v>1.0640000000000001</v>
          </cell>
          <cell r="P9">
            <v>1.05</v>
          </cell>
          <cell r="Q9">
            <v>0.44700000000000001</v>
          </cell>
          <cell r="R9">
            <v>0.45</v>
          </cell>
          <cell r="S9">
            <v>0.51</v>
          </cell>
          <cell r="T9">
            <v>0.5</v>
          </cell>
          <cell r="U9">
            <v>0.45</v>
          </cell>
        </row>
        <row r="10">
          <cell r="B10" t="str">
            <v>2P110+5P56+1P38_H=70</v>
          </cell>
          <cell r="C10">
            <v>1</v>
          </cell>
          <cell r="D10">
            <v>2</v>
          </cell>
          <cell r="F10">
            <v>1</v>
          </cell>
          <cell r="G10">
            <v>5</v>
          </cell>
          <cell r="I10">
            <v>1</v>
          </cell>
          <cell r="J10">
            <v>1</v>
          </cell>
          <cell r="L10">
            <v>0.39639999999999992</v>
          </cell>
          <cell r="M10">
            <v>0.4</v>
          </cell>
          <cell r="N10">
            <v>0.7</v>
          </cell>
          <cell r="O10">
            <v>1.0640000000000001</v>
          </cell>
          <cell r="P10">
            <v>1.05</v>
          </cell>
          <cell r="Q10">
            <v>0.54700000000000004</v>
          </cell>
          <cell r="R10">
            <v>0.55000000000000004</v>
          </cell>
          <cell r="S10">
            <v>0.6100000000000001</v>
          </cell>
          <cell r="T10">
            <v>0.6</v>
          </cell>
          <cell r="U10">
            <v>0.55000000000000004</v>
          </cell>
        </row>
        <row r="11">
          <cell r="B11" t="str">
            <v>2P110+2P56+1P38_H=70</v>
          </cell>
          <cell r="C11">
            <v>1</v>
          </cell>
          <cell r="D11">
            <v>2</v>
          </cell>
          <cell r="F11">
            <v>1</v>
          </cell>
          <cell r="G11">
            <v>2</v>
          </cell>
          <cell r="I11">
            <v>1</v>
          </cell>
          <cell r="J11">
            <v>1</v>
          </cell>
          <cell r="L11">
            <v>0.28000000000000003</v>
          </cell>
          <cell r="M11">
            <v>0.3</v>
          </cell>
          <cell r="N11">
            <v>0.7</v>
          </cell>
          <cell r="O11">
            <v>1.0640000000000001</v>
          </cell>
          <cell r="P11">
            <v>1.05</v>
          </cell>
          <cell r="Q11">
            <v>0.44700000000000001</v>
          </cell>
          <cell r="R11">
            <v>0.45</v>
          </cell>
          <cell r="S11">
            <v>0.51</v>
          </cell>
          <cell r="T11">
            <v>0.5</v>
          </cell>
          <cell r="U11">
            <v>0.45</v>
          </cell>
        </row>
        <row r="12">
          <cell r="B12" t="str">
            <v>2P110+2P56+2P38_H=70</v>
          </cell>
          <cell r="C12">
            <v>1</v>
          </cell>
          <cell r="D12">
            <v>2</v>
          </cell>
          <cell r="F12">
            <v>1</v>
          </cell>
          <cell r="G12">
            <v>2</v>
          </cell>
          <cell r="I12">
            <v>1</v>
          </cell>
          <cell r="J12">
            <v>2</v>
          </cell>
          <cell r="L12">
            <v>0.28000000000000003</v>
          </cell>
          <cell r="M12">
            <v>0.3</v>
          </cell>
          <cell r="N12">
            <v>0.7</v>
          </cell>
          <cell r="O12">
            <v>1.0640000000000001</v>
          </cell>
          <cell r="P12">
            <v>1.05</v>
          </cell>
          <cell r="Q12">
            <v>0.44700000000000001</v>
          </cell>
          <cell r="R12">
            <v>0.45</v>
          </cell>
          <cell r="S12">
            <v>0.51</v>
          </cell>
          <cell r="T12">
            <v>0.5</v>
          </cell>
          <cell r="U12">
            <v>0.45</v>
          </cell>
        </row>
        <row r="13">
          <cell r="B13" t="str">
            <v>2P110+2P56+3P38_H=70</v>
          </cell>
          <cell r="C13">
            <v>1</v>
          </cell>
          <cell r="D13">
            <v>2</v>
          </cell>
          <cell r="F13">
            <v>1</v>
          </cell>
          <cell r="G13">
            <v>2</v>
          </cell>
          <cell r="I13">
            <v>1</v>
          </cell>
          <cell r="J13">
            <v>3</v>
          </cell>
          <cell r="L13">
            <v>0.28000000000000003</v>
          </cell>
          <cell r="M13">
            <v>0.3</v>
          </cell>
          <cell r="N13">
            <v>0.7</v>
          </cell>
          <cell r="O13">
            <v>1.0640000000000001</v>
          </cell>
          <cell r="P13">
            <v>1.05</v>
          </cell>
          <cell r="Q13">
            <v>0.44700000000000001</v>
          </cell>
          <cell r="R13">
            <v>0.45</v>
          </cell>
          <cell r="S13">
            <v>0.51</v>
          </cell>
          <cell r="T13">
            <v>0.5</v>
          </cell>
          <cell r="U13">
            <v>0.45</v>
          </cell>
        </row>
        <row r="14">
          <cell r="B14" t="str">
            <v>4P110+3P56+1P38_H=70</v>
          </cell>
          <cell r="C14">
            <v>1</v>
          </cell>
          <cell r="D14">
            <v>4</v>
          </cell>
          <cell r="F14">
            <v>1</v>
          </cell>
          <cell r="G14">
            <v>3</v>
          </cell>
          <cell r="I14">
            <v>1</v>
          </cell>
          <cell r="J14">
            <v>1</v>
          </cell>
          <cell r="L14">
            <v>0.56000000000000005</v>
          </cell>
          <cell r="M14">
            <v>0.54999999999999993</v>
          </cell>
          <cell r="N14">
            <v>0.7</v>
          </cell>
          <cell r="O14">
            <v>1.0640000000000001</v>
          </cell>
          <cell r="P14">
            <v>1.05</v>
          </cell>
          <cell r="Q14">
            <v>0.69699999999999995</v>
          </cell>
          <cell r="R14">
            <v>0.7</v>
          </cell>
          <cell r="S14">
            <v>0.76</v>
          </cell>
          <cell r="T14">
            <v>0.75</v>
          </cell>
          <cell r="U14">
            <v>0.7</v>
          </cell>
        </row>
        <row r="15">
          <cell r="B15" t="str">
            <v>4P110+4P56+1P38_H=70</v>
          </cell>
          <cell r="C15">
            <v>1</v>
          </cell>
          <cell r="D15">
            <v>4</v>
          </cell>
          <cell r="F15">
            <v>1</v>
          </cell>
          <cell r="G15">
            <v>4</v>
          </cell>
          <cell r="I15">
            <v>1</v>
          </cell>
          <cell r="J15">
            <v>1</v>
          </cell>
          <cell r="L15">
            <v>0.56000000000000005</v>
          </cell>
          <cell r="M15">
            <v>0.54999999999999993</v>
          </cell>
          <cell r="N15">
            <v>0.7</v>
          </cell>
          <cell r="O15">
            <v>1.0640000000000001</v>
          </cell>
          <cell r="P15">
            <v>1.05</v>
          </cell>
          <cell r="Q15">
            <v>0.69699999999999995</v>
          </cell>
          <cell r="R15">
            <v>0.7</v>
          </cell>
          <cell r="S15">
            <v>0.76</v>
          </cell>
          <cell r="T15">
            <v>0.75</v>
          </cell>
          <cell r="U15">
            <v>0.7</v>
          </cell>
        </row>
        <row r="16">
          <cell r="B16" t="str">
            <v>4P110+5P56+2P38_H=70</v>
          </cell>
          <cell r="C16">
            <v>1</v>
          </cell>
          <cell r="D16">
            <v>4</v>
          </cell>
          <cell r="F16">
            <v>1</v>
          </cell>
          <cell r="G16">
            <v>5</v>
          </cell>
          <cell r="I16">
            <v>1</v>
          </cell>
          <cell r="J16">
            <v>2</v>
          </cell>
          <cell r="L16">
            <v>0.56000000000000005</v>
          </cell>
          <cell r="M16">
            <v>0.54999999999999993</v>
          </cell>
          <cell r="N16">
            <v>0.7</v>
          </cell>
          <cell r="O16">
            <v>1.0640000000000001</v>
          </cell>
          <cell r="P16">
            <v>1.05</v>
          </cell>
          <cell r="Q16">
            <v>0.69699999999999995</v>
          </cell>
          <cell r="R16">
            <v>0.7</v>
          </cell>
          <cell r="S16">
            <v>0.76</v>
          </cell>
          <cell r="T16">
            <v>0.75</v>
          </cell>
          <cell r="U16">
            <v>0.7</v>
          </cell>
        </row>
        <row r="17">
          <cell r="B17" t="str">
            <v>2x2P110+2P56+1P38_H=70</v>
          </cell>
          <cell r="C17">
            <v>2</v>
          </cell>
          <cell r="D17">
            <v>2</v>
          </cell>
          <cell r="F17">
            <v>1</v>
          </cell>
          <cell r="G17">
            <v>2</v>
          </cell>
          <cell r="I17">
            <v>1</v>
          </cell>
          <cell r="J17">
            <v>1</v>
          </cell>
          <cell r="L17">
            <v>0.28000000000000003</v>
          </cell>
          <cell r="M17">
            <v>0.3</v>
          </cell>
          <cell r="N17">
            <v>0.7</v>
          </cell>
          <cell r="O17">
            <v>1.2040000000000002</v>
          </cell>
          <cell r="P17">
            <v>1.2</v>
          </cell>
          <cell r="Q17">
            <v>0.46799999999999997</v>
          </cell>
          <cell r="R17">
            <v>0.45</v>
          </cell>
          <cell r="S17">
            <v>0.54</v>
          </cell>
          <cell r="T17">
            <v>0.55000000000000004</v>
          </cell>
          <cell r="U17">
            <v>0.45</v>
          </cell>
          <cell r="V17">
            <v>1</v>
          </cell>
        </row>
        <row r="18">
          <cell r="B18" t="str">
            <v>2x2P110+2P56+2P38_H=70</v>
          </cell>
          <cell r="C18">
            <v>2</v>
          </cell>
          <cell r="D18">
            <v>2</v>
          </cell>
          <cell r="F18">
            <v>1</v>
          </cell>
          <cell r="G18">
            <v>2</v>
          </cell>
          <cell r="I18">
            <v>1</v>
          </cell>
          <cell r="J18">
            <v>2</v>
          </cell>
          <cell r="L18">
            <v>0.28000000000000003</v>
          </cell>
          <cell r="M18">
            <v>0.3</v>
          </cell>
          <cell r="N18">
            <v>0.7</v>
          </cell>
          <cell r="O18">
            <v>1.2040000000000002</v>
          </cell>
          <cell r="P18">
            <v>1.2</v>
          </cell>
          <cell r="Q18">
            <v>0.46799999999999997</v>
          </cell>
          <cell r="R18">
            <v>0.45</v>
          </cell>
          <cell r="S18">
            <v>0.54</v>
          </cell>
          <cell r="T18">
            <v>0.55000000000000004</v>
          </cell>
          <cell r="U18">
            <v>0.45</v>
          </cell>
          <cell r="V18">
            <v>1</v>
          </cell>
        </row>
        <row r="19">
          <cell r="B19" t="str">
            <v>2x2P110+3P56+1P38_H=70</v>
          </cell>
          <cell r="C19">
            <v>2</v>
          </cell>
          <cell r="D19">
            <v>2</v>
          </cell>
          <cell r="F19">
            <v>1</v>
          </cell>
          <cell r="G19">
            <v>3</v>
          </cell>
          <cell r="I19">
            <v>1</v>
          </cell>
          <cell r="J19">
            <v>1</v>
          </cell>
          <cell r="L19">
            <v>0.28000000000000003</v>
          </cell>
          <cell r="M19">
            <v>0.3</v>
          </cell>
          <cell r="N19">
            <v>0.7</v>
          </cell>
          <cell r="O19">
            <v>1.2040000000000002</v>
          </cell>
          <cell r="P19">
            <v>1.2</v>
          </cell>
          <cell r="Q19">
            <v>0.46799999999999997</v>
          </cell>
          <cell r="R19">
            <v>0.45</v>
          </cell>
          <cell r="S19">
            <v>0.54</v>
          </cell>
          <cell r="T19">
            <v>0.55000000000000004</v>
          </cell>
          <cell r="U19">
            <v>0.45</v>
          </cell>
          <cell r="V19">
            <v>1</v>
          </cell>
        </row>
        <row r="20">
          <cell r="B20" t="str">
            <v>2x2P110+3P56+2P38_H=70</v>
          </cell>
          <cell r="C20">
            <v>2</v>
          </cell>
          <cell r="D20">
            <v>2</v>
          </cell>
          <cell r="F20">
            <v>1</v>
          </cell>
          <cell r="G20">
            <v>3</v>
          </cell>
          <cell r="I20">
            <v>1</v>
          </cell>
          <cell r="J20">
            <v>2</v>
          </cell>
          <cell r="L20">
            <v>0.28000000000000003</v>
          </cell>
          <cell r="M20">
            <v>0.3</v>
          </cell>
          <cell r="N20">
            <v>0.7</v>
          </cell>
          <cell r="O20">
            <v>1.2040000000000002</v>
          </cell>
          <cell r="P20">
            <v>1.2</v>
          </cell>
          <cell r="Q20">
            <v>0.46799999999999997</v>
          </cell>
          <cell r="R20">
            <v>0.45</v>
          </cell>
          <cell r="S20">
            <v>0.54</v>
          </cell>
          <cell r="T20">
            <v>0.55000000000000004</v>
          </cell>
          <cell r="U20">
            <v>0.45</v>
          </cell>
          <cell r="V20">
            <v>1</v>
          </cell>
        </row>
        <row r="21">
          <cell r="B21" t="str">
            <v>2x2P110+3P56+3P38_H=70</v>
          </cell>
          <cell r="C21">
            <v>2</v>
          </cell>
          <cell r="D21">
            <v>2</v>
          </cell>
          <cell r="F21">
            <v>1</v>
          </cell>
          <cell r="G21">
            <v>3</v>
          </cell>
          <cell r="I21">
            <v>1</v>
          </cell>
          <cell r="J21">
            <v>3</v>
          </cell>
          <cell r="L21">
            <v>0.28000000000000003</v>
          </cell>
          <cell r="M21">
            <v>0.3</v>
          </cell>
          <cell r="N21">
            <v>0.7</v>
          </cell>
          <cell r="O21">
            <v>1.2040000000000002</v>
          </cell>
          <cell r="P21">
            <v>1.2</v>
          </cell>
          <cell r="Q21">
            <v>0.46799999999999997</v>
          </cell>
          <cell r="R21">
            <v>0.45</v>
          </cell>
          <cell r="S21">
            <v>0.54</v>
          </cell>
          <cell r="T21">
            <v>0.55000000000000004</v>
          </cell>
          <cell r="U21">
            <v>0.45</v>
          </cell>
          <cell r="V21">
            <v>1</v>
          </cell>
        </row>
        <row r="22">
          <cell r="B22" t="str">
            <v>2x2P110+5P56+2P38_H=70</v>
          </cell>
          <cell r="C22">
            <v>2</v>
          </cell>
          <cell r="D22">
            <v>2</v>
          </cell>
          <cell r="F22">
            <v>2</v>
          </cell>
          <cell r="G22">
            <v>4</v>
          </cell>
          <cell r="H22">
            <v>3</v>
          </cell>
          <cell r="I22">
            <v>1</v>
          </cell>
          <cell r="J22">
            <v>2</v>
          </cell>
          <cell r="L22">
            <v>0.29079999999999995</v>
          </cell>
          <cell r="M22">
            <v>0.3</v>
          </cell>
          <cell r="N22">
            <v>0.7</v>
          </cell>
          <cell r="O22">
            <v>1.2900000000000003</v>
          </cell>
          <cell r="P22">
            <v>1.3</v>
          </cell>
          <cell r="Q22">
            <v>0.48199999999999998</v>
          </cell>
          <cell r="R22">
            <v>0.5</v>
          </cell>
          <cell r="S22">
            <v>0.56000000000000005</v>
          </cell>
          <cell r="T22">
            <v>0.54999999999999993</v>
          </cell>
          <cell r="U22">
            <v>0.5</v>
          </cell>
          <cell r="V22">
            <v>1</v>
          </cell>
        </row>
        <row r="23">
          <cell r="B23" t="str">
            <v>2x3P110+2P56+1P38_H=70</v>
          </cell>
          <cell r="C23">
            <v>2</v>
          </cell>
          <cell r="D23">
            <v>3</v>
          </cell>
          <cell r="F23">
            <v>1</v>
          </cell>
          <cell r="G23">
            <v>2</v>
          </cell>
          <cell r="I23">
            <v>1</v>
          </cell>
          <cell r="J23">
            <v>1</v>
          </cell>
          <cell r="L23">
            <v>0.42000000000000004</v>
          </cell>
          <cell r="M23">
            <v>0.4</v>
          </cell>
          <cell r="N23">
            <v>0.7</v>
          </cell>
          <cell r="O23">
            <v>1.2040000000000002</v>
          </cell>
          <cell r="P23">
            <v>1.2</v>
          </cell>
          <cell r="Q23">
            <v>0.56800000000000006</v>
          </cell>
          <cell r="R23">
            <v>0.54999999999999993</v>
          </cell>
          <cell r="S23">
            <v>0.64</v>
          </cell>
          <cell r="T23">
            <v>0.65</v>
          </cell>
          <cell r="U23">
            <v>0.54999999999999993</v>
          </cell>
          <cell r="V23">
            <v>2</v>
          </cell>
        </row>
        <row r="24">
          <cell r="B24" t="str">
            <v>2x3P110+2P56+2P38_H=70</v>
          </cell>
          <cell r="C24">
            <v>2</v>
          </cell>
          <cell r="D24">
            <v>3</v>
          </cell>
          <cell r="F24">
            <v>1</v>
          </cell>
          <cell r="G24">
            <v>2</v>
          </cell>
          <cell r="I24">
            <v>1</v>
          </cell>
          <cell r="J24">
            <v>2</v>
          </cell>
          <cell r="L24">
            <v>0.42000000000000004</v>
          </cell>
          <cell r="M24">
            <v>0.4</v>
          </cell>
          <cell r="N24">
            <v>0.7</v>
          </cell>
          <cell r="O24">
            <v>1.2040000000000002</v>
          </cell>
          <cell r="P24">
            <v>1.2</v>
          </cell>
          <cell r="Q24">
            <v>0.56800000000000006</v>
          </cell>
          <cell r="R24">
            <v>0.54999999999999993</v>
          </cell>
          <cell r="S24">
            <v>0.64</v>
          </cell>
          <cell r="T24">
            <v>0.65</v>
          </cell>
          <cell r="U24">
            <v>0.54999999999999993</v>
          </cell>
          <cell r="V24">
            <v>2</v>
          </cell>
        </row>
        <row r="25">
          <cell r="B25" t="str">
            <v>2x3P110+2P56+3P38_H=70</v>
          </cell>
          <cell r="C25">
            <v>2</v>
          </cell>
          <cell r="D25">
            <v>3</v>
          </cell>
          <cell r="F25">
            <v>1</v>
          </cell>
          <cell r="G25">
            <v>2</v>
          </cell>
          <cell r="I25">
            <v>1</v>
          </cell>
          <cell r="J25">
            <v>3</v>
          </cell>
          <cell r="L25">
            <v>0.42000000000000004</v>
          </cell>
          <cell r="M25">
            <v>0.4</v>
          </cell>
          <cell r="N25">
            <v>0.7</v>
          </cell>
          <cell r="O25">
            <v>1.2040000000000002</v>
          </cell>
          <cell r="P25">
            <v>1.2</v>
          </cell>
          <cell r="Q25">
            <v>0.56800000000000006</v>
          </cell>
          <cell r="R25">
            <v>0.54999999999999993</v>
          </cell>
          <cell r="S25">
            <v>0.64</v>
          </cell>
          <cell r="T25">
            <v>0.65</v>
          </cell>
          <cell r="U25">
            <v>0.54999999999999993</v>
          </cell>
          <cell r="V25">
            <v>2</v>
          </cell>
        </row>
        <row r="26">
          <cell r="B26" t="str">
            <v>3x2P110+3P56+1P38_H=70</v>
          </cell>
          <cell r="C26">
            <v>3</v>
          </cell>
          <cell r="D26">
            <v>2</v>
          </cell>
          <cell r="F26">
            <v>1</v>
          </cell>
          <cell r="G26">
            <v>3</v>
          </cell>
          <cell r="I26">
            <v>1</v>
          </cell>
          <cell r="J26">
            <v>1</v>
          </cell>
          <cell r="L26">
            <v>0.28000000000000003</v>
          </cell>
          <cell r="M26">
            <v>0.3</v>
          </cell>
          <cell r="N26">
            <v>0.7</v>
          </cell>
          <cell r="O26">
            <v>1.3440000000000003</v>
          </cell>
          <cell r="P26">
            <v>1.35</v>
          </cell>
          <cell r="Q26">
            <v>0.48899999999999999</v>
          </cell>
          <cell r="R26">
            <v>0.5</v>
          </cell>
          <cell r="S26">
            <v>0.57000000000000006</v>
          </cell>
          <cell r="T26">
            <v>0.54999999999999993</v>
          </cell>
          <cell r="U26">
            <v>0.5</v>
          </cell>
          <cell r="V26">
            <v>2</v>
          </cell>
        </row>
        <row r="27">
          <cell r="B27" t="str">
            <v>3x2P110+3P56+2P38_H=70</v>
          </cell>
          <cell r="C27">
            <v>3</v>
          </cell>
          <cell r="D27">
            <v>2</v>
          </cell>
          <cell r="F27">
            <v>1</v>
          </cell>
          <cell r="G27">
            <v>3</v>
          </cell>
          <cell r="I27">
            <v>1</v>
          </cell>
          <cell r="J27">
            <v>2</v>
          </cell>
          <cell r="L27">
            <v>0.28000000000000003</v>
          </cell>
          <cell r="M27">
            <v>0.3</v>
          </cell>
          <cell r="N27">
            <v>0.7</v>
          </cell>
          <cell r="O27">
            <v>1.3440000000000003</v>
          </cell>
          <cell r="P27">
            <v>1.35</v>
          </cell>
          <cell r="Q27">
            <v>0.48899999999999999</v>
          </cell>
          <cell r="R27">
            <v>0.5</v>
          </cell>
          <cell r="S27">
            <v>0.57000000000000006</v>
          </cell>
          <cell r="T27">
            <v>0.54999999999999993</v>
          </cell>
          <cell r="U27">
            <v>0.5</v>
          </cell>
          <cell r="V27">
            <v>2</v>
          </cell>
        </row>
        <row r="28">
          <cell r="B28" t="str">
            <v>3x2P110+4P56+1P38_H=70</v>
          </cell>
          <cell r="C28">
            <v>3</v>
          </cell>
          <cell r="D28">
            <v>2</v>
          </cell>
          <cell r="F28">
            <v>1</v>
          </cell>
          <cell r="G28">
            <v>4</v>
          </cell>
          <cell r="I28">
            <v>1</v>
          </cell>
          <cell r="J28">
            <v>1</v>
          </cell>
          <cell r="L28">
            <v>0.28000000000000003</v>
          </cell>
          <cell r="M28">
            <v>0.3</v>
          </cell>
          <cell r="N28">
            <v>0.7</v>
          </cell>
          <cell r="O28">
            <v>1.3440000000000003</v>
          </cell>
          <cell r="P28">
            <v>1.35</v>
          </cell>
          <cell r="Q28">
            <v>0.48899999999999999</v>
          </cell>
          <cell r="R28">
            <v>0.5</v>
          </cell>
          <cell r="S28">
            <v>0.57000000000000006</v>
          </cell>
          <cell r="T28">
            <v>0.54999999999999993</v>
          </cell>
          <cell r="U28">
            <v>0.5</v>
          </cell>
          <cell r="V28">
            <v>2</v>
          </cell>
        </row>
        <row r="29">
          <cell r="B29" t="str">
            <v>3x2P110+4P56+2P38_H=70</v>
          </cell>
          <cell r="C29">
            <v>3</v>
          </cell>
          <cell r="D29">
            <v>2</v>
          </cell>
          <cell r="F29">
            <v>1</v>
          </cell>
          <cell r="G29">
            <v>4</v>
          </cell>
          <cell r="I29">
            <v>1</v>
          </cell>
          <cell r="J29">
            <v>2</v>
          </cell>
          <cell r="L29">
            <v>0.28000000000000003</v>
          </cell>
          <cell r="M29">
            <v>0.3</v>
          </cell>
          <cell r="N29">
            <v>0.7</v>
          </cell>
          <cell r="O29">
            <v>1.3440000000000003</v>
          </cell>
          <cell r="P29">
            <v>1.35</v>
          </cell>
          <cell r="Q29">
            <v>0.48899999999999999</v>
          </cell>
          <cell r="R29">
            <v>0.5</v>
          </cell>
          <cell r="S29">
            <v>0.57000000000000006</v>
          </cell>
          <cell r="T29">
            <v>0.54999999999999993</v>
          </cell>
          <cell r="U29">
            <v>0.5</v>
          </cell>
          <cell r="V29">
            <v>2</v>
          </cell>
        </row>
        <row r="30">
          <cell r="B30" t="str">
            <v>3x2P110+5P56+1P38_H=70</v>
          </cell>
          <cell r="C30">
            <v>3</v>
          </cell>
          <cell r="D30">
            <v>2</v>
          </cell>
          <cell r="F30">
            <v>1</v>
          </cell>
          <cell r="G30">
            <v>5</v>
          </cell>
          <cell r="I30">
            <v>1</v>
          </cell>
          <cell r="J30">
            <v>1</v>
          </cell>
          <cell r="L30">
            <v>0.35719999999999996</v>
          </cell>
          <cell r="M30">
            <v>0.35000000000000003</v>
          </cell>
          <cell r="N30">
            <v>0.7</v>
          </cell>
          <cell r="O30">
            <v>1.3440000000000003</v>
          </cell>
          <cell r="P30">
            <v>1.35</v>
          </cell>
          <cell r="Q30">
            <v>0.53900000000000003</v>
          </cell>
          <cell r="R30">
            <v>0.55000000000000004</v>
          </cell>
          <cell r="S30">
            <v>0.62000000000000011</v>
          </cell>
          <cell r="T30">
            <v>0.6</v>
          </cell>
          <cell r="U30">
            <v>0.55000000000000004</v>
          </cell>
          <cell r="V30">
            <v>2</v>
          </cell>
        </row>
        <row r="31">
          <cell r="B31" t="str">
            <v>4x2P110+3P56+1P38_H=70</v>
          </cell>
          <cell r="C31">
            <v>4</v>
          </cell>
          <cell r="D31">
            <v>2</v>
          </cell>
          <cell r="F31">
            <v>1</v>
          </cell>
          <cell r="G31">
            <v>3</v>
          </cell>
          <cell r="I31">
            <v>1</v>
          </cell>
          <cell r="J31">
            <v>1</v>
          </cell>
          <cell r="L31">
            <v>0.28000000000000003</v>
          </cell>
          <cell r="M31">
            <v>0.3</v>
          </cell>
          <cell r="N31">
            <v>0.7</v>
          </cell>
          <cell r="O31">
            <v>1.4840000000000002</v>
          </cell>
          <cell r="P31">
            <v>1.5</v>
          </cell>
          <cell r="Q31">
            <v>0.51</v>
          </cell>
          <cell r="R31">
            <v>0.5</v>
          </cell>
          <cell r="S31">
            <v>0.60000000000000009</v>
          </cell>
          <cell r="T31">
            <v>0.6</v>
          </cell>
          <cell r="U31">
            <v>0.6</v>
          </cell>
          <cell r="V31">
            <v>3</v>
          </cell>
        </row>
        <row r="32">
          <cell r="B32" t="str">
            <v>4x2P110+3P56+2P38_H=70</v>
          </cell>
          <cell r="C32">
            <v>4</v>
          </cell>
          <cell r="D32">
            <v>2</v>
          </cell>
          <cell r="F32">
            <v>1</v>
          </cell>
          <cell r="G32">
            <v>3</v>
          </cell>
          <cell r="I32">
            <v>1</v>
          </cell>
          <cell r="J32">
            <v>2</v>
          </cell>
          <cell r="L32">
            <v>0.28000000000000003</v>
          </cell>
          <cell r="M32">
            <v>0.3</v>
          </cell>
          <cell r="N32">
            <v>0.7</v>
          </cell>
          <cell r="O32">
            <v>1.4840000000000002</v>
          </cell>
          <cell r="P32">
            <v>1.5</v>
          </cell>
          <cell r="Q32">
            <v>0.51</v>
          </cell>
          <cell r="R32">
            <v>0.5</v>
          </cell>
          <cell r="S32">
            <v>0.60000000000000009</v>
          </cell>
          <cell r="T32">
            <v>0.6</v>
          </cell>
          <cell r="U32">
            <v>0.6</v>
          </cell>
          <cell r="V32">
            <v>3</v>
          </cell>
        </row>
        <row r="33">
          <cell r="B33" t="str">
            <v>4x2P110+3P56+3P38_H=70</v>
          </cell>
          <cell r="C33">
            <v>4</v>
          </cell>
          <cell r="D33">
            <v>2</v>
          </cell>
          <cell r="F33">
            <v>1</v>
          </cell>
          <cell r="G33">
            <v>3</v>
          </cell>
          <cell r="I33">
            <v>1</v>
          </cell>
          <cell r="J33">
            <v>3</v>
          </cell>
          <cell r="L33">
            <v>0.28000000000000003</v>
          </cell>
          <cell r="M33">
            <v>0.3</v>
          </cell>
          <cell r="N33">
            <v>0.7</v>
          </cell>
          <cell r="O33">
            <v>1.4840000000000002</v>
          </cell>
          <cell r="P33">
            <v>1.5</v>
          </cell>
          <cell r="Q33">
            <v>0.51</v>
          </cell>
          <cell r="R33">
            <v>0.5</v>
          </cell>
          <cell r="S33">
            <v>0.60000000000000009</v>
          </cell>
          <cell r="T33">
            <v>0.6</v>
          </cell>
          <cell r="U33">
            <v>0.6</v>
          </cell>
          <cell r="V33">
            <v>3</v>
          </cell>
        </row>
        <row r="34">
          <cell r="B34" t="str">
            <v>4x2P110+3P56+4P38_H=70</v>
          </cell>
          <cell r="C34">
            <v>4</v>
          </cell>
          <cell r="D34">
            <v>2</v>
          </cell>
          <cell r="F34">
            <v>1</v>
          </cell>
          <cell r="G34">
            <v>3</v>
          </cell>
          <cell r="I34">
            <v>1</v>
          </cell>
          <cell r="J34">
            <v>4</v>
          </cell>
          <cell r="L34">
            <v>0.28000000000000003</v>
          </cell>
          <cell r="M34">
            <v>0.3</v>
          </cell>
          <cell r="N34">
            <v>0.7</v>
          </cell>
          <cell r="O34">
            <v>1.4840000000000002</v>
          </cell>
          <cell r="P34">
            <v>1.5</v>
          </cell>
          <cell r="Q34">
            <v>0.51</v>
          </cell>
          <cell r="R34">
            <v>0.5</v>
          </cell>
          <cell r="S34">
            <v>0.60000000000000009</v>
          </cell>
          <cell r="T34">
            <v>0.6</v>
          </cell>
          <cell r="U34">
            <v>0.6</v>
          </cell>
          <cell r="V34">
            <v>3</v>
          </cell>
        </row>
        <row r="35">
          <cell r="B35" t="str">
            <v>4x2P110+4P56+1P38_H=70</v>
          </cell>
          <cell r="C35">
            <v>4</v>
          </cell>
          <cell r="D35">
            <v>2</v>
          </cell>
          <cell r="F35">
            <v>1</v>
          </cell>
          <cell r="G35">
            <v>4</v>
          </cell>
          <cell r="I35">
            <v>1</v>
          </cell>
          <cell r="J35">
            <v>1</v>
          </cell>
          <cell r="L35">
            <v>0.28000000000000003</v>
          </cell>
          <cell r="M35">
            <v>0.3</v>
          </cell>
          <cell r="N35">
            <v>0.7</v>
          </cell>
          <cell r="O35">
            <v>1.4840000000000002</v>
          </cell>
          <cell r="P35">
            <v>1.5</v>
          </cell>
          <cell r="Q35">
            <v>0.51</v>
          </cell>
          <cell r="R35">
            <v>0.5</v>
          </cell>
          <cell r="S35">
            <v>0.60000000000000009</v>
          </cell>
          <cell r="T35">
            <v>0.6</v>
          </cell>
          <cell r="U35">
            <v>0.6</v>
          </cell>
          <cell r="V35">
            <v>3</v>
          </cell>
        </row>
        <row r="36">
          <cell r="B36" t="str">
            <v>4x2P110+4P56+2P38_H=70</v>
          </cell>
          <cell r="C36">
            <v>4</v>
          </cell>
          <cell r="D36">
            <v>2</v>
          </cell>
          <cell r="F36">
            <v>1</v>
          </cell>
          <cell r="G36">
            <v>4</v>
          </cell>
          <cell r="I36">
            <v>1</v>
          </cell>
          <cell r="J36">
            <v>2</v>
          </cell>
          <cell r="L36">
            <v>0.28000000000000003</v>
          </cell>
          <cell r="M36">
            <v>0.3</v>
          </cell>
          <cell r="N36">
            <v>0.7</v>
          </cell>
          <cell r="O36">
            <v>1.4840000000000002</v>
          </cell>
          <cell r="P36">
            <v>1.5</v>
          </cell>
          <cell r="Q36">
            <v>0.51</v>
          </cell>
          <cell r="R36">
            <v>0.5</v>
          </cell>
          <cell r="S36">
            <v>0.60000000000000009</v>
          </cell>
          <cell r="T36">
            <v>0.6</v>
          </cell>
          <cell r="U36">
            <v>0.6</v>
          </cell>
          <cell r="V36">
            <v>3</v>
          </cell>
        </row>
        <row r="37">
          <cell r="B37" t="str">
            <v>4x2P110+4P56+3P38_H=70</v>
          </cell>
          <cell r="C37">
            <v>4</v>
          </cell>
          <cell r="D37">
            <v>2</v>
          </cell>
          <cell r="F37">
            <v>1</v>
          </cell>
          <cell r="G37">
            <v>4</v>
          </cell>
          <cell r="I37">
            <v>1</v>
          </cell>
          <cell r="J37">
            <v>3</v>
          </cell>
          <cell r="L37">
            <v>0.28000000000000003</v>
          </cell>
          <cell r="M37">
            <v>0.3</v>
          </cell>
          <cell r="N37">
            <v>0.7</v>
          </cell>
          <cell r="O37">
            <v>1.4840000000000002</v>
          </cell>
          <cell r="P37">
            <v>1.5</v>
          </cell>
          <cell r="Q37">
            <v>0.51</v>
          </cell>
          <cell r="R37">
            <v>0.5</v>
          </cell>
          <cell r="S37">
            <v>0.60000000000000009</v>
          </cell>
          <cell r="T37">
            <v>0.6</v>
          </cell>
          <cell r="U37">
            <v>0.6</v>
          </cell>
          <cell r="V37">
            <v>3</v>
          </cell>
        </row>
        <row r="38">
          <cell r="B38" t="str">
            <v>4x2P110+5P56+1P38_H=70</v>
          </cell>
          <cell r="C38">
            <v>4</v>
          </cell>
          <cell r="D38">
            <v>2</v>
          </cell>
          <cell r="F38">
            <v>1</v>
          </cell>
          <cell r="G38">
            <v>5</v>
          </cell>
          <cell r="I38">
            <v>1</v>
          </cell>
          <cell r="J38">
            <v>1</v>
          </cell>
          <cell r="L38">
            <v>0.3375999999999999</v>
          </cell>
          <cell r="M38">
            <v>0.35</v>
          </cell>
          <cell r="N38">
            <v>0.7</v>
          </cell>
          <cell r="O38">
            <v>1.4840000000000002</v>
          </cell>
          <cell r="P38">
            <v>1.5</v>
          </cell>
          <cell r="Q38">
            <v>0.56000000000000005</v>
          </cell>
          <cell r="R38">
            <v>0.54999999999999993</v>
          </cell>
          <cell r="S38">
            <v>0.65</v>
          </cell>
          <cell r="T38">
            <v>0.64999999999999991</v>
          </cell>
          <cell r="U38">
            <v>0.64999999999999991</v>
          </cell>
          <cell r="V38">
            <v>3</v>
          </cell>
        </row>
        <row r="39">
          <cell r="B39" t="str">
            <v>2P110+1P56_H=70</v>
          </cell>
          <cell r="C39">
            <v>1</v>
          </cell>
          <cell r="D39">
            <v>2</v>
          </cell>
          <cell r="F39">
            <v>1</v>
          </cell>
          <cell r="G39">
            <v>1</v>
          </cell>
          <cell r="L39">
            <v>0.28000000000000003</v>
          </cell>
          <cell r="M39">
            <v>0.3</v>
          </cell>
          <cell r="N39">
            <v>0.7</v>
          </cell>
          <cell r="O39">
            <v>0.996</v>
          </cell>
          <cell r="P39">
            <v>1</v>
          </cell>
          <cell r="Q39">
            <v>0.44</v>
          </cell>
          <cell r="R39">
            <v>0.45</v>
          </cell>
          <cell r="S39">
            <v>0.5</v>
          </cell>
          <cell r="T39">
            <v>0.5</v>
          </cell>
          <cell r="U39">
            <v>0.45</v>
          </cell>
        </row>
        <row r="40">
          <cell r="B40" t="str">
            <v>2P110+2P56_H=70</v>
          </cell>
          <cell r="C40">
            <v>1</v>
          </cell>
          <cell r="D40">
            <v>2</v>
          </cell>
          <cell r="F40">
            <v>1</v>
          </cell>
          <cell r="G40">
            <v>2</v>
          </cell>
          <cell r="L40">
            <v>0.28000000000000003</v>
          </cell>
          <cell r="M40">
            <v>0.3</v>
          </cell>
          <cell r="N40">
            <v>0.7</v>
          </cell>
          <cell r="O40">
            <v>0.996</v>
          </cell>
          <cell r="P40">
            <v>1</v>
          </cell>
          <cell r="Q40">
            <v>0.44</v>
          </cell>
          <cell r="R40">
            <v>0.45</v>
          </cell>
          <cell r="S40">
            <v>0.5</v>
          </cell>
          <cell r="T40">
            <v>0.5</v>
          </cell>
          <cell r="U40">
            <v>0.45</v>
          </cell>
        </row>
        <row r="41">
          <cell r="B41" t="str">
            <v>2P110+3P56_H=70</v>
          </cell>
          <cell r="C41">
            <v>1</v>
          </cell>
          <cell r="D41">
            <v>2</v>
          </cell>
          <cell r="F41">
            <v>1</v>
          </cell>
          <cell r="G41">
            <v>3</v>
          </cell>
          <cell r="L41">
            <v>0.27</v>
          </cell>
          <cell r="M41">
            <v>0.3</v>
          </cell>
          <cell r="N41">
            <v>0.7</v>
          </cell>
          <cell r="O41">
            <v>0.996</v>
          </cell>
          <cell r="P41">
            <v>1</v>
          </cell>
          <cell r="Q41">
            <v>0.44</v>
          </cell>
          <cell r="R41">
            <v>0.45</v>
          </cell>
          <cell r="S41">
            <v>0.5</v>
          </cell>
          <cell r="T41">
            <v>0.5</v>
          </cell>
          <cell r="U41">
            <v>0.45</v>
          </cell>
        </row>
        <row r="42">
          <cell r="B42" t="str">
            <v>2P110+4P56_H=70</v>
          </cell>
          <cell r="C42">
            <v>1</v>
          </cell>
          <cell r="D42">
            <v>2</v>
          </cell>
          <cell r="F42">
            <v>1</v>
          </cell>
          <cell r="G42">
            <v>4</v>
          </cell>
          <cell r="L42">
            <v>0.27</v>
          </cell>
          <cell r="M42">
            <v>0.3</v>
          </cell>
          <cell r="N42">
            <v>0.7</v>
          </cell>
          <cell r="O42">
            <v>0.996</v>
          </cell>
          <cell r="P42">
            <v>1</v>
          </cell>
          <cell r="Q42">
            <v>0.44</v>
          </cell>
          <cell r="R42">
            <v>0.45</v>
          </cell>
          <cell r="S42">
            <v>0.5</v>
          </cell>
          <cell r="T42">
            <v>0.5</v>
          </cell>
          <cell r="U42">
            <v>0.45</v>
          </cell>
        </row>
        <row r="43">
          <cell r="B43" t="str">
            <v>2P110+(4+1)P56_H=70</v>
          </cell>
          <cell r="C43">
            <v>1</v>
          </cell>
          <cell r="D43">
            <v>2</v>
          </cell>
          <cell r="F43">
            <v>2</v>
          </cell>
          <cell r="G43">
            <v>4</v>
          </cell>
          <cell r="H43">
            <v>3</v>
          </cell>
          <cell r="L43">
            <v>0.27</v>
          </cell>
          <cell r="M43">
            <v>0.3</v>
          </cell>
          <cell r="N43">
            <v>0.7</v>
          </cell>
          <cell r="O43">
            <v>1.0820000000000001</v>
          </cell>
          <cell r="P43">
            <v>1.1000000000000001</v>
          </cell>
          <cell r="Q43">
            <v>0.45400000000000001</v>
          </cell>
          <cell r="R43">
            <v>0.45</v>
          </cell>
          <cell r="S43">
            <v>0.52</v>
          </cell>
          <cell r="T43">
            <v>0.5</v>
          </cell>
          <cell r="U43">
            <v>0.45</v>
          </cell>
        </row>
        <row r="44">
          <cell r="B44" t="str">
            <v>2P110+(4+2)P56_H=70</v>
          </cell>
          <cell r="C44">
            <v>1</v>
          </cell>
          <cell r="D44">
            <v>2</v>
          </cell>
          <cell r="F44">
            <v>2</v>
          </cell>
          <cell r="G44">
            <v>4</v>
          </cell>
          <cell r="H44">
            <v>2</v>
          </cell>
          <cell r="L44">
            <v>0.27</v>
          </cell>
          <cell r="M44">
            <v>0.3</v>
          </cell>
          <cell r="N44">
            <v>0.7</v>
          </cell>
          <cell r="O44">
            <v>1.0820000000000001</v>
          </cell>
          <cell r="P44">
            <v>1.1000000000000001</v>
          </cell>
          <cell r="Q44">
            <v>0.45400000000000001</v>
          </cell>
          <cell r="R44">
            <v>0.45</v>
          </cell>
          <cell r="S44">
            <v>0.52</v>
          </cell>
          <cell r="T44">
            <v>0.5</v>
          </cell>
          <cell r="U44">
            <v>0.45</v>
          </cell>
        </row>
        <row r="45">
          <cell r="B45" t="str">
            <v>2P110+(2x4)P56_H=70</v>
          </cell>
          <cell r="C45">
            <v>1</v>
          </cell>
          <cell r="D45">
            <v>2</v>
          </cell>
          <cell r="F45">
            <v>2</v>
          </cell>
          <cell r="G45">
            <v>4</v>
          </cell>
          <cell r="L45">
            <v>0.27</v>
          </cell>
          <cell r="M45">
            <v>0.3</v>
          </cell>
          <cell r="N45">
            <v>0.7</v>
          </cell>
          <cell r="O45">
            <v>1.0820000000000001</v>
          </cell>
          <cell r="P45">
            <v>1.1000000000000001</v>
          </cell>
          <cell r="Q45">
            <v>0.45400000000000001</v>
          </cell>
          <cell r="R45">
            <v>0.45</v>
          </cell>
          <cell r="S45">
            <v>0.52</v>
          </cell>
          <cell r="T45">
            <v>0.5</v>
          </cell>
          <cell r="U45">
            <v>0.45</v>
          </cell>
        </row>
        <row r="46">
          <cell r="B46" t="str">
            <v>3P110_H=70</v>
          </cell>
          <cell r="C46">
            <v>1</v>
          </cell>
          <cell r="D46">
            <v>3</v>
          </cell>
          <cell r="L46">
            <v>0.41000000000000003</v>
          </cell>
          <cell r="M46">
            <v>0.4</v>
          </cell>
          <cell r="N46">
            <v>0.7</v>
          </cell>
          <cell r="O46">
            <v>0.90999999999999992</v>
          </cell>
          <cell r="P46">
            <v>0.9</v>
          </cell>
          <cell r="Q46">
            <v>0.52600000000000002</v>
          </cell>
          <cell r="R46">
            <v>0.5</v>
          </cell>
          <cell r="S46">
            <v>0.58000000000000007</v>
          </cell>
          <cell r="T46">
            <v>0.6</v>
          </cell>
          <cell r="U46">
            <v>0.5</v>
          </cell>
        </row>
        <row r="47">
          <cell r="B47" t="str">
            <v>4P110+1P56_H=70</v>
          </cell>
          <cell r="C47">
            <v>1</v>
          </cell>
          <cell r="D47">
            <v>4</v>
          </cell>
          <cell r="F47">
            <v>1</v>
          </cell>
          <cell r="G47">
            <v>1</v>
          </cell>
          <cell r="L47">
            <v>0.56000000000000005</v>
          </cell>
          <cell r="M47">
            <v>0.54999999999999993</v>
          </cell>
          <cell r="N47">
            <v>0.7</v>
          </cell>
          <cell r="O47">
            <v>0.996</v>
          </cell>
          <cell r="P47">
            <v>1</v>
          </cell>
          <cell r="Q47">
            <v>0.69</v>
          </cell>
          <cell r="R47">
            <v>0.7</v>
          </cell>
          <cell r="S47">
            <v>0.75</v>
          </cell>
          <cell r="T47">
            <v>0.75</v>
          </cell>
          <cell r="U47">
            <v>0.7</v>
          </cell>
        </row>
        <row r="48">
          <cell r="B48" t="str">
            <v>4P110+2P56_H=70</v>
          </cell>
          <cell r="C48">
            <v>1</v>
          </cell>
          <cell r="D48">
            <v>4</v>
          </cell>
          <cell r="F48">
            <v>1</v>
          </cell>
          <cell r="G48">
            <v>2</v>
          </cell>
          <cell r="L48">
            <v>0.56000000000000005</v>
          </cell>
          <cell r="M48">
            <v>0.54999999999999993</v>
          </cell>
          <cell r="N48">
            <v>0.7</v>
          </cell>
          <cell r="O48">
            <v>0.996</v>
          </cell>
          <cell r="P48">
            <v>1</v>
          </cell>
          <cell r="Q48">
            <v>0.69</v>
          </cell>
          <cell r="R48">
            <v>0.7</v>
          </cell>
          <cell r="S48">
            <v>0.75</v>
          </cell>
          <cell r="T48">
            <v>0.75</v>
          </cell>
          <cell r="U48">
            <v>0.7</v>
          </cell>
        </row>
        <row r="49">
          <cell r="B49" t="str">
            <v>4P110+3P56_H=70</v>
          </cell>
          <cell r="C49">
            <v>1</v>
          </cell>
          <cell r="D49">
            <v>4</v>
          </cell>
          <cell r="F49">
            <v>1</v>
          </cell>
          <cell r="G49">
            <v>3</v>
          </cell>
          <cell r="L49">
            <v>0.56000000000000005</v>
          </cell>
          <cell r="M49">
            <v>0.54999999999999993</v>
          </cell>
          <cell r="N49">
            <v>0.7</v>
          </cell>
          <cell r="O49">
            <v>0.996</v>
          </cell>
          <cell r="P49">
            <v>1</v>
          </cell>
          <cell r="Q49">
            <v>0.69</v>
          </cell>
          <cell r="R49">
            <v>0.7</v>
          </cell>
          <cell r="S49">
            <v>0.75</v>
          </cell>
          <cell r="T49">
            <v>0.75</v>
          </cell>
          <cell r="U49">
            <v>0.7</v>
          </cell>
        </row>
        <row r="50">
          <cell r="B50" t="str">
            <v>4P110+4P56_H=70</v>
          </cell>
          <cell r="C50">
            <v>1</v>
          </cell>
          <cell r="D50">
            <v>4</v>
          </cell>
          <cell r="F50">
            <v>1</v>
          </cell>
          <cell r="G50">
            <v>4</v>
          </cell>
          <cell r="L50">
            <v>0.56000000000000005</v>
          </cell>
          <cell r="M50">
            <v>0.54999999999999993</v>
          </cell>
          <cell r="N50">
            <v>0.7</v>
          </cell>
          <cell r="O50">
            <v>0.996</v>
          </cell>
          <cell r="P50">
            <v>1</v>
          </cell>
          <cell r="Q50">
            <v>0.69</v>
          </cell>
          <cell r="R50">
            <v>0.7</v>
          </cell>
          <cell r="S50">
            <v>0.75</v>
          </cell>
          <cell r="T50">
            <v>0.75</v>
          </cell>
          <cell r="U50">
            <v>0.7</v>
          </cell>
        </row>
        <row r="51">
          <cell r="B51" t="str">
            <v>4P110_H=70</v>
          </cell>
          <cell r="C51">
            <v>1</v>
          </cell>
          <cell r="D51">
            <v>4</v>
          </cell>
          <cell r="L51">
            <v>0.55000000000000004</v>
          </cell>
          <cell r="M51">
            <v>0.54999999999999993</v>
          </cell>
          <cell r="N51">
            <v>0.7</v>
          </cell>
          <cell r="O51">
            <v>0.90999999999999992</v>
          </cell>
          <cell r="P51">
            <v>0.9</v>
          </cell>
          <cell r="Q51">
            <v>0.67599999999999993</v>
          </cell>
          <cell r="R51">
            <v>0.64999999999999991</v>
          </cell>
          <cell r="S51">
            <v>0.73</v>
          </cell>
          <cell r="T51">
            <v>0.75</v>
          </cell>
          <cell r="U51">
            <v>0.64999999999999991</v>
          </cell>
        </row>
        <row r="52">
          <cell r="B52" t="str">
            <v>(2+4)P110+2P56_H=70</v>
          </cell>
          <cell r="C52">
            <v>2</v>
          </cell>
          <cell r="D52">
            <v>4</v>
          </cell>
          <cell r="E52">
            <v>2</v>
          </cell>
          <cell r="F52">
            <v>1</v>
          </cell>
          <cell r="G52">
            <v>2</v>
          </cell>
          <cell r="L52">
            <v>0.56000000000000005</v>
          </cell>
          <cell r="M52">
            <v>0.54999999999999993</v>
          </cell>
          <cell r="N52">
            <v>0.7</v>
          </cell>
          <cell r="O52">
            <v>1.1360000000000001</v>
          </cell>
          <cell r="P52">
            <v>1.1500000000000001</v>
          </cell>
          <cell r="Q52">
            <v>0.71099999999999997</v>
          </cell>
          <cell r="R52">
            <v>0.7</v>
          </cell>
          <cell r="S52">
            <v>0.78</v>
          </cell>
          <cell r="T52">
            <v>0.8</v>
          </cell>
          <cell r="U52">
            <v>0.7</v>
          </cell>
          <cell r="V52">
            <v>0</v>
          </cell>
          <cell r="W52">
            <v>1</v>
          </cell>
        </row>
        <row r="53">
          <cell r="B53" t="str">
            <v>(2+4)P110+3P56_H=70</v>
          </cell>
          <cell r="C53">
            <v>2</v>
          </cell>
          <cell r="D53">
            <v>4</v>
          </cell>
          <cell r="E53">
            <v>2</v>
          </cell>
          <cell r="F53">
            <v>1</v>
          </cell>
          <cell r="G53">
            <v>3</v>
          </cell>
          <cell r="L53">
            <v>0.56000000000000005</v>
          </cell>
          <cell r="M53">
            <v>0.54999999999999993</v>
          </cell>
          <cell r="N53">
            <v>0.7</v>
          </cell>
          <cell r="O53">
            <v>1.1360000000000001</v>
          </cell>
          <cell r="P53">
            <v>1.1500000000000001</v>
          </cell>
          <cell r="Q53">
            <v>0.71099999999999997</v>
          </cell>
          <cell r="R53">
            <v>0.7</v>
          </cell>
          <cell r="S53">
            <v>0.78</v>
          </cell>
          <cell r="T53">
            <v>0.8</v>
          </cell>
          <cell r="U53">
            <v>0.7</v>
          </cell>
          <cell r="V53">
            <v>0</v>
          </cell>
          <cell r="W53">
            <v>1</v>
          </cell>
        </row>
        <row r="54">
          <cell r="B54" t="str">
            <v>(2+4)P110+4P56_H=70</v>
          </cell>
          <cell r="C54">
            <v>2</v>
          </cell>
          <cell r="D54">
            <v>4</v>
          </cell>
          <cell r="E54">
            <v>2</v>
          </cell>
          <cell r="F54">
            <v>1</v>
          </cell>
          <cell r="G54">
            <v>4</v>
          </cell>
          <cell r="L54">
            <v>0.56000000000000005</v>
          </cell>
          <cell r="M54">
            <v>0.54999999999999993</v>
          </cell>
          <cell r="N54">
            <v>0.7</v>
          </cell>
          <cell r="O54">
            <v>1.1360000000000001</v>
          </cell>
          <cell r="P54">
            <v>1.1500000000000001</v>
          </cell>
          <cell r="Q54">
            <v>0.71099999999999997</v>
          </cell>
          <cell r="R54">
            <v>0.7</v>
          </cell>
          <cell r="S54">
            <v>0.78</v>
          </cell>
          <cell r="T54">
            <v>0.8</v>
          </cell>
          <cell r="U54">
            <v>0.7</v>
          </cell>
          <cell r="V54">
            <v>0</v>
          </cell>
          <cell r="W54">
            <v>1</v>
          </cell>
        </row>
        <row r="55">
          <cell r="B55" t="str">
            <v>(2+4)P110+5P56_H=70</v>
          </cell>
          <cell r="C55">
            <v>2</v>
          </cell>
          <cell r="D55">
            <v>4</v>
          </cell>
          <cell r="E55">
            <v>2</v>
          </cell>
          <cell r="F55">
            <v>1</v>
          </cell>
          <cell r="G55">
            <v>5</v>
          </cell>
          <cell r="L55">
            <v>0.56000000000000005</v>
          </cell>
          <cell r="M55">
            <v>0.54999999999999993</v>
          </cell>
          <cell r="N55">
            <v>0.7</v>
          </cell>
          <cell r="O55">
            <v>1.1360000000000001</v>
          </cell>
          <cell r="P55">
            <v>1.1500000000000001</v>
          </cell>
          <cell r="Q55">
            <v>0.71099999999999997</v>
          </cell>
          <cell r="R55">
            <v>0.7</v>
          </cell>
          <cell r="S55">
            <v>0.78</v>
          </cell>
          <cell r="T55">
            <v>0.8</v>
          </cell>
          <cell r="U55">
            <v>0.7</v>
          </cell>
          <cell r="V55">
            <v>0</v>
          </cell>
          <cell r="W55">
            <v>1</v>
          </cell>
        </row>
        <row r="56">
          <cell r="B56" t="str">
            <v>(2+4)P110+6P56_H=70</v>
          </cell>
          <cell r="C56">
            <v>2</v>
          </cell>
          <cell r="D56">
            <v>4</v>
          </cell>
          <cell r="E56">
            <v>2</v>
          </cell>
          <cell r="F56">
            <v>1</v>
          </cell>
          <cell r="G56">
            <v>6</v>
          </cell>
          <cell r="L56">
            <v>0.56000000000000005</v>
          </cell>
          <cell r="M56">
            <v>0.54999999999999993</v>
          </cell>
          <cell r="N56">
            <v>0.7</v>
          </cell>
          <cell r="O56">
            <v>1.1360000000000001</v>
          </cell>
          <cell r="P56">
            <v>1.1500000000000001</v>
          </cell>
          <cell r="Q56">
            <v>0.71099999999999997</v>
          </cell>
          <cell r="R56">
            <v>0.7</v>
          </cell>
          <cell r="S56">
            <v>0.78</v>
          </cell>
          <cell r="T56">
            <v>0.8</v>
          </cell>
          <cell r="U56">
            <v>0.7</v>
          </cell>
          <cell r="V56">
            <v>0</v>
          </cell>
          <cell r="W56">
            <v>1</v>
          </cell>
        </row>
        <row r="57">
          <cell r="B57" t="str">
            <v>(2+2P)110+2P56_H=70</v>
          </cell>
          <cell r="C57">
            <v>3</v>
          </cell>
          <cell r="D57">
            <v>4</v>
          </cell>
          <cell r="E57">
            <v>2</v>
          </cell>
          <cell r="F57">
            <v>1</v>
          </cell>
          <cell r="G57">
            <v>2</v>
          </cell>
          <cell r="L57">
            <v>0.56000000000000005</v>
          </cell>
          <cell r="M57">
            <v>0.54999999999999993</v>
          </cell>
          <cell r="N57">
            <v>0.7</v>
          </cell>
          <cell r="O57">
            <v>1.2760000000000002</v>
          </cell>
          <cell r="P57">
            <v>1.3</v>
          </cell>
          <cell r="Q57">
            <v>0.73199999999999998</v>
          </cell>
          <cell r="R57">
            <v>0.75</v>
          </cell>
          <cell r="S57">
            <v>0.80999999999999994</v>
          </cell>
          <cell r="T57">
            <v>0.8</v>
          </cell>
          <cell r="U57">
            <v>0.75</v>
          </cell>
          <cell r="V57">
            <v>1</v>
          </cell>
        </row>
        <row r="58">
          <cell r="B58" t="str">
            <v>(2x4+2)P110+3P56_H=70</v>
          </cell>
          <cell r="C58">
            <v>3</v>
          </cell>
          <cell r="D58">
            <v>4</v>
          </cell>
          <cell r="E58">
            <v>2</v>
          </cell>
          <cell r="F58">
            <v>1</v>
          </cell>
          <cell r="G58">
            <v>3</v>
          </cell>
          <cell r="L58">
            <v>0.56000000000000005</v>
          </cell>
          <cell r="M58">
            <v>0.54999999999999993</v>
          </cell>
          <cell r="N58">
            <v>0.7</v>
          </cell>
          <cell r="O58">
            <v>1.2760000000000002</v>
          </cell>
          <cell r="P58">
            <v>1.3</v>
          </cell>
          <cell r="Q58">
            <v>0.73199999999999998</v>
          </cell>
          <cell r="R58">
            <v>0.75</v>
          </cell>
          <cell r="S58">
            <v>0.80999999999999994</v>
          </cell>
          <cell r="T58">
            <v>0.8</v>
          </cell>
          <cell r="U58">
            <v>0.75</v>
          </cell>
          <cell r="V58">
            <v>1</v>
          </cell>
          <cell r="W58">
            <v>1</v>
          </cell>
        </row>
        <row r="59">
          <cell r="B59" t="str">
            <v>(2x2+2x4)P110+2P56_H=70</v>
          </cell>
          <cell r="C59">
            <v>4</v>
          </cell>
          <cell r="D59">
            <v>4</v>
          </cell>
          <cell r="E59">
            <v>4</v>
          </cell>
          <cell r="F59">
            <v>1</v>
          </cell>
          <cell r="G59">
            <v>2</v>
          </cell>
          <cell r="L59">
            <v>0.56000000000000005</v>
          </cell>
          <cell r="M59">
            <v>0.54999999999999993</v>
          </cell>
          <cell r="N59">
            <v>0.7</v>
          </cell>
          <cell r="O59">
            <v>1.4160000000000001</v>
          </cell>
          <cell r="P59">
            <v>1.4</v>
          </cell>
          <cell r="Q59">
            <v>0.746</v>
          </cell>
          <cell r="R59">
            <v>0.75</v>
          </cell>
          <cell r="S59">
            <v>0.82999999999999985</v>
          </cell>
          <cell r="T59">
            <v>0.8</v>
          </cell>
          <cell r="U59">
            <v>0.8</v>
          </cell>
          <cell r="V59">
            <v>2</v>
          </cell>
          <cell r="W59">
            <v>1</v>
          </cell>
        </row>
        <row r="60">
          <cell r="B60" t="str">
            <v>(2x2+2x4)P110+3P56_H=70</v>
          </cell>
          <cell r="C60">
            <v>4</v>
          </cell>
          <cell r="D60">
            <v>4</v>
          </cell>
          <cell r="E60">
            <v>4</v>
          </cell>
          <cell r="F60">
            <v>1</v>
          </cell>
          <cell r="G60">
            <v>3</v>
          </cell>
          <cell r="L60">
            <v>0.56000000000000005</v>
          </cell>
          <cell r="M60">
            <v>0.54999999999999993</v>
          </cell>
          <cell r="N60">
            <v>0.7</v>
          </cell>
          <cell r="O60">
            <v>1.4160000000000001</v>
          </cell>
          <cell r="P60">
            <v>1.4</v>
          </cell>
          <cell r="Q60">
            <v>0.746</v>
          </cell>
          <cell r="R60">
            <v>0.75</v>
          </cell>
          <cell r="S60">
            <v>0.82999999999999985</v>
          </cell>
          <cell r="T60">
            <v>0.8</v>
          </cell>
          <cell r="U60">
            <v>0.8</v>
          </cell>
          <cell r="V60">
            <v>2</v>
          </cell>
          <cell r="W60">
            <v>1</v>
          </cell>
        </row>
        <row r="61">
          <cell r="B61" t="str">
            <v>(4+2x2)P110+3P56_H=70</v>
          </cell>
          <cell r="C61">
            <v>3</v>
          </cell>
          <cell r="D61">
            <v>4</v>
          </cell>
          <cell r="E61">
            <v>4</v>
          </cell>
          <cell r="F61">
            <v>1</v>
          </cell>
          <cell r="G61">
            <v>3</v>
          </cell>
          <cell r="L61">
            <v>0.56000000000000005</v>
          </cell>
          <cell r="M61">
            <v>0.54999999999999993</v>
          </cell>
          <cell r="N61">
            <v>0.7</v>
          </cell>
          <cell r="O61">
            <v>1.2760000000000002</v>
          </cell>
          <cell r="P61">
            <v>1.3</v>
          </cell>
          <cell r="Q61">
            <v>0.73199999999999998</v>
          </cell>
          <cell r="R61">
            <v>0.75</v>
          </cell>
          <cell r="S61">
            <v>0.80999999999999994</v>
          </cell>
          <cell r="T61">
            <v>0.8</v>
          </cell>
          <cell r="U61">
            <v>0.75</v>
          </cell>
          <cell r="V61">
            <v>1</v>
          </cell>
          <cell r="W61">
            <v>1</v>
          </cell>
        </row>
        <row r="62">
          <cell r="B62" t="str">
            <v>(2x4+2)P110+4P56_H=70</v>
          </cell>
          <cell r="C62">
            <v>3</v>
          </cell>
          <cell r="D62">
            <v>4</v>
          </cell>
          <cell r="E62">
            <v>2</v>
          </cell>
          <cell r="F62">
            <v>1</v>
          </cell>
          <cell r="G62">
            <v>4</v>
          </cell>
          <cell r="L62">
            <v>0.56000000000000005</v>
          </cell>
          <cell r="M62">
            <v>0.54999999999999993</v>
          </cell>
          <cell r="N62">
            <v>0.7</v>
          </cell>
          <cell r="O62">
            <v>1.2760000000000002</v>
          </cell>
          <cell r="P62">
            <v>1.3</v>
          </cell>
          <cell r="Q62">
            <v>0.73199999999999998</v>
          </cell>
          <cell r="R62">
            <v>0.75</v>
          </cell>
          <cell r="S62">
            <v>0.80999999999999994</v>
          </cell>
          <cell r="T62">
            <v>0.8</v>
          </cell>
          <cell r="U62">
            <v>0.75</v>
          </cell>
          <cell r="V62">
            <v>1</v>
          </cell>
          <cell r="W62">
            <v>1</v>
          </cell>
        </row>
        <row r="63">
          <cell r="B63" t="str">
            <v>(2x4+2)P110+5P56_H=70</v>
          </cell>
          <cell r="C63">
            <v>3</v>
          </cell>
          <cell r="D63">
            <v>4</v>
          </cell>
          <cell r="E63">
            <v>2</v>
          </cell>
          <cell r="F63">
            <v>1</v>
          </cell>
          <cell r="G63">
            <v>5</v>
          </cell>
          <cell r="L63">
            <v>0.56000000000000005</v>
          </cell>
          <cell r="M63">
            <v>0.54999999999999993</v>
          </cell>
          <cell r="N63">
            <v>0.7</v>
          </cell>
          <cell r="O63">
            <v>1.2760000000000002</v>
          </cell>
          <cell r="P63">
            <v>1.3</v>
          </cell>
          <cell r="Q63">
            <v>0.73199999999999998</v>
          </cell>
          <cell r="R63">
            <v>0.75</v>
          </cell>
          <cell r="S63">
            <v>0.80999999999999994</v>
          </cell>
          <cell r="T63">
            <v>0.8</v>
          </cell>
          <cell r="U63">
            <v>0.75</v>
          </cell>
          <cell r="V63">
            <v>1</v>
          </cell>
          <cell r="W63">
            <v>1</v>
          </cell>
        </row>
        <row r="64">
          <cell r="B64" t="str">
            <v>(3x4+2)P110+2P56_H=70</v>
          </cell>
          <cell r="C64">
            <v>4</v>
          </cell>
          <cell r="D64">
            <v>4</v>
          </cell>
          <cell r="E64">
            <v>2</v>
          </cell>
          <cell r="F64">
            <v>1</v>
          </cell>
          <cell r="G64">
            <v>2</v>
          </cell>
          <cell r="L64">
            <v>0.56000000000000005</v>
          </cell>
          <cell r="M64">
            <v>0.54999999999999993</v>
          </cell>
          <cell r="N64">
            <v>0.7</v>
          </cell>
          <cell r="O64">
            <v>1.4160000000000001</v>
          </cell>
          <cell r="P64">
            <v>1.4</v>
          </cell>
          <cell r="Q64">
            <v>0.746</v>
          </cell>
          <cell r="R64">
            <v>0.75</v>
          </cell>
          <cell r="S64">
            <v>0.82999999999999985</v>
          </cell>
          <cell r="T64">
            <v>0.8</v>
          </cell>
          <cell r="U64">
            <v>0.8</v>
          </cell>
          <cell r="V64">
            <v>1</v>
          </cell>
          <cell r="W64">
            <v>2</v>
          </cell>
        </row>
        <row r="65">
          <cell r="B65" t="str">
            <v>(3x4+2)P110+3P56_H=70</v>
          </cell>
          <cell r="C65">
            <v>4</v>
          </cell>
          <cell r="D65">
            <v>4</v>
          </cell>
          <cell r="E65">
            <v>2</v>
          </cell>
          <cell r="F65">
            <v>1</v>
          </cell>
          <cell r="G65">
            <v>3</v>
          </cell>
          <cell r="L65">
            <v>0.56000000000000005</v>
          </cell>
          <cell r="M65">
            <v>0.54999999999999993</v>
          </cell>
          <cell r="N65">
            <v>0.7</v>
          </cell>
          <cell r="O65">
            <v>1.4160000000000001</v>
          </cell>
          <cell r="P65">
            <v>1.4</v>
          </cell>
          <cell r="Q65">
            <v>0.746</v>
          </cell>
          <cell r="R65">
            <v>0.75</v>
          </cell>
          <cell r="S65">
            <v>0.82999999999999985</v>
          </cell>
          <cell r="T65">
            <v>0.8</v>
          </cell>
          <cell r="U65">
            <v>0.8</v>
          </cell>
          <cell r="V65">
            <v>1</v>
          </cell>
          <cell r="W65">
            <v>2</v>
          </cell>
        </row>
        <row r="66">
          <cell r="B66" t="str">
            <v>(3x4+2)P110+4P56_H=70</v>
          </cell>
          <cell r="C66">
            <v>4</v>
          </cell>
          <cell r="D66">
            <v>4</v>
          </cell>
          <cell r="E66">
            <v>2</v>
          </cell>
          <cell r="F66">
            <v>1</v>
          </cell>
          <cell r="G66">
            <v>4</v>
          </cell>
          <cell r="L66">
            <v>0.56000000000000005</v>
          </cell>
          <cell r="M66">
            <v>0.54999999999999993</v>
          </cell>
          <cell r="N66">
            <v>0.7</v>
          </cell>
          <cell r="O66">
            <v>1.4160000000000001</v>
          </cell>
          <cell r="P66">
            <v>1.4</v>
          </cell>
          <cell r="Q66">
            <v>0.746</v>
          </cell>
          <cell r="R66">
            <v>0.75</v>
          </cell>
          <cell r="S66">
            <v>0.82999999999999985</v>
          </cell>
          <cell r="T66">
            <v>0.8</v>
          </cell>
          <cell r="U66">
            <v>0.8</v>
          </cell>
          <cell r="V66">
            <v>1</v>
          </cell>
          <cell r="W66">
            <v>2</v>
          </cell>
        </row>
        <row r="67">
          <cell r="B67" t="str">
            <v>(3x4+2)P110+5P56_H=70</v>
          </cell>
          <cell r="C67">
            <v>4</v>
          </cell>
          <cell r="D67">
            <v>4</v>
          </cell>
          <cell r="E67">
            <v>2</v>
          </cell>
          <cell r="F67">
            <v>1</v>
          </cell>
          <cell r="G67">
            <v>5</v>
          </cell>
          <cell r="L67">
            <v>0.56000000000000005</v>
          </cell>
          <cell r="M67">
            <v>0.54999999999999993</v>
          </cell>
          <cell r="N67">
            <v>0.7</v>
          </cell>
          <cell r="O67">
            <v>1.4160000000000001</v>
          </cell>
          <cell r="P67">
            <v>1.4</v>
          </cell>
          <cell r="Q67">
            <v>0.746</v>
          </cell>
          <cell r="R67">
            <v>0.75</v>
          </cell>
          <cell r="S67">
            <v>0.82999999999999985</v>
          </cell>
          <cell r="T67">
            <v>0.8</v>
          </cell>
          <cell r="U67">
            <v>0.8</v>
          </cell>
          <cell r="V67">
            <v>1</v>
          </cell>
          <cell r="W67">
            <v>2</v>
          </cell>
        </row>
        <row r="68">
          <cell r="B68" t="str">
            <v>(3x4+2)P110+6P56_H=70</v>
          </cell>
          <cell r="C68">
            <v>4</v>
          </cell>
          <cell r="D68">
            <v>4</v>
          </cell>
          <cell r="E68">
            <v>2</v>
          </cell>
          <cell r="F68">
            <v>1</v>
          </cell>
          <cell r="G68">
            <v>6</v>
          </cell>
          <cell r="L68">
            <v>0.56000000000000005</v>
          </cell>
          <cell r="M68">
            <v>0.54999999999999993</v>
          </cell>
          <cell r="N68">
            <v>0.7</v>
          </cell>
          <cell r="O68">
            <v>1.4160000000000001</v>
          </cell>
          <cell r="P68">
            <v>1.4</v>
          </cell>
          <cell r="Q68">
            <v>0.746</v>
          </cell>
          <cell r="R68">
            <v>0.75</v>
          </cell>
          <cell r="S68">
            <v>0.82999999999999985</v>
          </cell>
          <cell r="T68">
            <v>0.8</v>
          </cell>
          <cell r="U68">
            <v>0.8</v>
          </cell>
          <cell r="V68">
            <v>1</v>
          </cell>
          <cell r="W68">
            <v>2</v>
          </cell>
        </row>
        <row r="69">
          <cell r="B69" t="str">
            <v>(2x4+2x2)P110+2P56_H=70</v>
          </cell>
          <cell r="C69">
            <v>4</v>
          </cell>
          <cell r="D69">
            <v>4</v>
          </cell>
          <cell r="E69">
            <v>4</v>
          </cell>
          <cell r="F69">
            <v>1</v>
          </cell>
          <cell r="G69">
            <v>2</v>
          </cell>
          <cell r="L69">
            <v>0.55000000000000004</v>
          </cell>
          <cell r="M69">
            <v>0.54999999999999993</v>
          </cell>
          <cell r="N69">
            <v>0.7</v>
          </cell>
          <cell r="O69">
            <v>1.4160000000000001</v>
          </cell>
          <cell r="P69">
            <v>1.4</v>
          </cell>
          <cell r="Q69">
            <v>0.746</v>
          </cell>
          <cell r="R69">
            <v>0.75</v>
          </cell>
          <cell r="S69">
            <v>0.82999999999999985</v>
          </cell>
          <cell r="T69">
            <v>0.8</v>
          </cell>
          <cell r="U69">
            <v>0.8</v>
          </cell>
          <cell r="V69">
            <v>2</v>
          </cell>
          <cell r="W69">
            <v>1</v>
          </cell>
        </row>
        <row r="70">
          <cell r="B70" t="str">
            <v>(2x4+2x2)P110+3P56_H=70</v>
          </cell>
          <cell r="C70">
            <v>4</v>
          </cell>
          <cell r="D70">
            <v>4</v>
          </cell>
          <cell r="E70">
            <v>4</v>
          </cell>
          <cell r="F70">
            <v>1</v>
          </cell>
          <cell r="G70">
            <v>3</v>
          </cell>
          <cell r="L70">
            <v>0.55000000000000004</v>
          </cell>
          <cell r="M70">
            <v>0.54999999999999993</v>
          </cell>
          <cell r="N70">
            <v>0.7</v>
          </cell>
          <cell r="O70">
            <v>1.4160000000000001</v>
          </cell>
          <cell r="P70">
            <v>1.4</v>
          </cell>
          <cell r="Q70">
            <v>0.746</v>
          </cell>
          <cell r="R70">
            <v>0.75</v>
          </cell>
          <cell r="S70">
            <v>0.82999999999999985</v>
          </cell>
          <cell r="T70">
            <v>0.8</v>
          </cell>
          <cell r="U70">
            <v>0.8</v>
          </cell>
          <cell r="V70">
            <v>2</v>
          </cell>
          <cell r="W70">
            <v>1</v>
          </cell>
        </row>
        <row r="71">
          <cell r="B71" t="str">
            <v>(2x4+2x2)P110+4P56_H=70</v>
          </cell>
          <cell r="C71">
            <v>4</v>
          </cell>
          <cell r="D71">
            <v>4</v>
          </cell>
          <cell r="E71">
            <v>4</v>
          </cell>
          <cell r="F71">
            <v>1</v>
          </cell>
          <cell r="G71">
            <v>4</v>
          </cell>
          <cell r="L71">
            <v>0.55000000000000004</v>
          </cell>
          <cell r="M71">
            <v>0.54999999999999993</v>
          </cell>
          <cell r="N71">
            <v>0.7</v>
          </cell>
          <cell r="O71">
            <v>1.4160000000000001</v>
          </cell>
          <cell r="P71">
            <v>1.4</v>
          </cell>
          <cell r="Q71">
            <v>0.746</v>
          </cell>
          <cell r="R71">
            <v>0.75</v>
          </cell>
          <cell r="S71">
            <v>0.82999999999999985</v>
          </cell>
          <cell r="T71">
            <v>0.8</v>
          </cell>
          <cell r="U71">
            <v>0.8</v>
          </cell>
          <cell r="V71">
            <v>2</v>
          </cell>
          <cell r="W71">
            <v>1</v>
          </cell>
        </row>
        <row r="72">
          <cell r="B72" t="str">
            <v>(2x4+2x2)P110+5P56_H=70</v>
          </cell>
          <cell r="C72">
            <v>4</v>
          </cell>
          <cell r="D72">
            <v>4</v>
          </cell>
          <cell r="E72">
            <v>4</v>
          </cell>
          <cell r="F72">
            <v>1</v>
          </cell>
          <cell r="G72">
            <v>5</v>
          </cell>
          <cell r="L72">
            <v>0.55000000000000004</v>
          </cell>
          <cell r="M72">
            <v>0.54999999999999993</v>
          </cell>
          <cell r="N72">
            <v>0.7</v>
          </cell>
          <cell r="O72">
            <v>1.4160000000000001</v>
          </cell>
          <cell r="P72">
            <v>1.4</v>
          </cell>
          <cell r="Q72">
            <v>0.746</v>
          </cell>
          <cell r="R72">
            <v>0.75</v>
          </cell>
          <cell r="S72">
            <v>0.82999999999999985</v>
          </cell>
          <cell r="T72">
            <v>0.8</v>
          </cell>
          <cell r="U72">
            <v>0.8</v>
          </cell>
          <cell r="V72">
            <v>2</v>
          </cell>
          <cell r="W72">
            <v>1</v>
          </cell>
        </row>
        <row r="73">
          <cell r="B73" t="str">
            <v>(2x4+2x2)P110+6P56_H=70</v>
          </cell>
          <cell r="C73">
            <v>4</v>
          </cell>
          <cell r="D73">
            <v>4</v>
          </cell>
          <cell r="E73">
            <v>4</v>
          </cell>
          <cell r="F73">
            <v>1</v>
          </cell>
          <cell r="G73">
            <v>6</v>
          </cell>
          <cell r="L73">
            <v>0.55000000000000004</v>
          </cell>
          <cell r="M73">
            <v>0.54999999999999993</v>
          </cell>
          <cell r="N73">
            <v>0.7</v>
          </cell>
          <cell r="O73">
            <v>1.4160000000000001</v>
          </cell>
          <cell r="P73">
            <v>1.4</v>
          </cell>
          <cell r="Q73">
            <v>0.746</v>
          </cell>
          <cell r="R73">
            <v>0.75</v>
          </cell>
          <cell r="S73">
            <v>0.82999999999999985</v>
          </cell>
          <cell r="T73">
            <v>0.8</v>
          </cell>
          <cell r="U73">
            <v>0.8</v>
          </cell>
          <cell r="V73">
            <v>2</v>
          </cell>
          <cell r="W73">
            <v>1</v>
          </cell>
        </row>
        <row r="74">
          <cell r="B74" t="str">
            <v>2x2P110+1P56_H=70</v>
          </cell>
          <cell r="C74">
            <v>2</v>
          </cell>
          <cell r="D74">
            <v>2</v>
          </cell>
          <cell r="F74">
            <v>1</v>
          </cell>
          <cell r="G74">
            <v>1</v>
          </cell>
          <cell r="L74">
            <v>0.27</v>
          </cell>
          <cell r="M74">
            <v>0.3</v>
          </cell>
          <cell r="N74">
            <v>0.7</v>
          </cell>
          <cell r="O74">
            <v>1.1360000000000001</v>
          </cell>
          <cell r="P74">
            <v>1.1500000000000001</v>
          </cell>
          <cell r="Q74">
            <v>0.46100000000000002</v>
          </cell>
          <cell r="R74">
            <v>0.45</v>
          </cell>
          <cell r="S74">
            <v>0.53</v>
          </cell>
          <cell r="T74">
            <v>0.55000000000000004</v>
          </cell>
          <cell r="U74">
            <v>0.45</v>
          </cell>
          <cell r="V74">
            <v>1</v>
          </cell>
        </row>
        <row r="75">
          <cell r="B75" t="str">
            <v>2x2P110+2P56_H=70</v>
          </cell>
          <cell r="C75">
            <v>2</v>
          </cell>
          <cell r="D75">
            <v>2</v>
          </cell>
          <cell r="F75">
            <v>1</v>
          </cell>
          <cell r="G75">
            <v>2</v>
          </cell>
          <cell r="L75">
            <v>0.27</v>
          </cell>
          <cell r="M75">
            <v>0.3</v>
          </cell>
          <cell r="N75">
            <v>0.7</v>
          </cell>
          <cell r="O75">
            <v>1.1360000000000001</v>
          </cell>
          <cell r="P75">
            <v>1.1500000000000001</v>
          </cell>
          <cell r="Q75">
            <v>0.46100000000000002</v>
          </cell>
          <cell r="R75">
            <v>0.45</v>
          </cell>
          <cell r="S75">
            <v>0.53</v>
          </cell>
          <cell r="T75">
            <v>0.55000000000000004</v>
          </cell>
          <cell r="U75">
            <v>0.45</v>
          </cell>
          <cell r="V75">
            <v>1</v>
          </cell>
        </row>
        <row r="76">
          <cell r="B76" t="str">
            <v>2x2P110+3P56_H=70</v>
          </cell>
          <cell r="C76">
            <v>2</v>
          </cell>
          <cell r="D76">
            <v>2</v>
          </cell>
          <cell r="F76">
            <v>1</v>
          </cell>
          <cell r="G76">
            <v>3</v>
          </cell>
          <cell r="L76">
            <v>0.27</v>
          </cell>
          <cell r="M76">
            <v>0.3</v>
          </cell>
          <cell r="N76">
            <v>0.7</v>
          </cell>
          <cell r="O76">
            <v>1.1360000000000001</v>
          </cell>
          <cell r="P76">
            <v>1.1500000000000001</v>
          </cell>
          <cell r="Q76">
            <v>0.46100000000000002</v>
          </cell>
          <cell r="R76">
            <v>0.45</v>
          </cell>
          <cell r="S76">
            <v>0.53</v>
          </cell>
          <cell r="T76">
            <v>0.55000000000000004</v>
          </cell>
          <cell r="U76">
            <v>0.45</v>
          </cell>
          <cell r="V76">
            <v>1</v>
          </cell>
        </row>
        <row r="77">
          <cell r="B77" t="str">
            <v>2x2P110+4P56_H=70</v>
          </cell>
          <cell r="C77">
            <v>2</v>
          </cell>
          <cell r="D77">
            <v>2</v>
          </cell>
          <cell r="F77">
            <v>1</v>
          </cell>
          <cell r="G77">
            <v>4</v>
          </cell>
          <cell r="L77">
            <v>0.27</v>
          </cell>
          <cell r="M77">
            <v>0.3</v>
          </cell>
          <cell r="N77">
            <v>0.7</v>
          </cell>
          <cell r="O77">
            <v>1.1360000000000001</v>
          </cell>
          <cell r="P77">
            <v>1.1500000000000001</v>
          </cell>
          <cell r="Q77">
            <v>0.46100000000000002</v>
          </cell>
          <cell r="R77">
            <v>0.45</v>
          </cell>
          <cell r="S77">
            <v>0.53</v>
          </cell>
          <cell r="T77">
            <v>0.55000000000000004</v>
          </cell>
          <cell r="U77">
            <v>0.45</v>
          </cell>
          <cell r="V77">
            <v>1</v>
          </cell>
        </row>
        <row r="78">
          <cell r="B78" t="str">
            <v>2x2P110+(4+1)P56_H=70</v>
          </cell>
          <cell r="C78">
            <v>2</v>
          </cell>
          <cell r="D78">
            <v>2</v>
          </cell>
          <cell r="F78">
            <v>2</v>
          </cell>
          <cell r="G78">
            <v>4</v>
          </cell>
          <cell r="H78">
            <v>3</v>
          </cell>
          <cell r="L78">
            <v>0.27</v>
          </cell>
          <cell r="M78">
            <v>0.3</v>
          </cell>
          <cell r="N78">
            <v>0.7</v>
          </cell>
          <cell r="O78">
            <v>1.2220000000000002</v>
          </cell>
          <cell r="P78">
            <v>1.2</v>
          </cell>
          <cell r="Q78">
            <v>0.46799999999999997</v>
          </cell>
          <cell r="R78">
            <v>0.45</v>
          </cell>
          <cell r="S78">
            <v>0.54</v>
          </cell>
          <cell r="T78">
            <v>0.55000000000000004</v>
          </cell>
          <cell r="U78">
            <v>0.45</v>
          </cell>
          <cell r="V78">
            <v>1</v>
          </cell>
        </row>
        <row r="79">
          <cell r="B79" t="str">
            <v>2x2P110+(4+2)P56_H=70</v>
          </cell>
          <cell r="C79">
            <v>2</v>
          </cell>
          <cell r="D79">
            <v>2</v>
          </cell>
          <cell r="F79">
            <v>2</v>
          </cell>
          <cell r="G79">
            <v>4</v>
          </cell>
          <cell r="H79">
            <v>2</v>
          </cell>
          <cell r="L79">
            <v>0.27</v>
          </cell>
          <cell r="M79">
            <v>0.3</v>
          </cell>
          <cell r="N79">
            <v>0.7</v>
          </cell>
          <cell r="O79">
            <v>1.2220000000000002</v>
          </cell>
          <cell r="P79">
            <v>1.2</v>
          </cell>
          <cell r="Q79">
            <v>0.46799999999999997</v>
          </cell>
          <cell r="R79">
            <v>0.45</v>
          </cell>
          <cell r="S79">
            <v>0.54</v>
          </cell>
          <cell r="T79">
            <v>0.55000000000000004</v>
          </cell>
          <cell r="U79">
            <v>0.45</v>
          </cell>
          <cell r="V79">
            <v>1</v>
          </cell>
        </row>
        <row r="80">
          <cell r="B80" t="str">
            <v>2x2P110+(4+3)P56_H=70</v>
          </cell>
          <cell r="C80">
            <v>2</v>
          </cell>
          <cell r="D80">
            <v>2</v>
          </cell>
          <cell r="F80">
            <v>2</v>
          </cell>
          <cell r="G80">
            <v>4</v>
          </cell>
          <cell r="H80">
            <v>1</v>
          </cell>
          <cell r="L80">
            <v>0.27</v>
          </cell>
          <cell r="M80">
            <v>0.3</v>
          </cell>
          <cell r="N80">
            <v>0.7</v>
          </cell>
          <cell r="O80">
            <v>1.2220000000000002</v>
          </cell>
          <cell r="P80">
            <v>1.2</v>
          </cell>
          <cell r="Q80">
            <v>0.46799999999999997</v>
          </cell>
          <cell r="R80">
            <v>0.45</v>
          </cell>
          <cell r="S80">
            <v>0.54</v>
          </cell>
          <cell r="T80">
            <v>0.55000000000000004</v>
          </cell>
          <cell r="U80">
            <v>0.45</v>
          </cell>
          <cell r="V80">
            <v>1</v>
          </cell>
          <cell r="W80">
            <v>0</v>
          </cell>
        </row>
        <row r="81">
          <cell r="B81" t="str">
            <v>2x2P110+2x4P56_H=70</v>
          </cell>
          <cell r="C81">
            <v>2</v>
          </cell>
          <cell r="D81">
            <v>2</v>
          </cell>
          <cell r="F81">
            <v>2</v>
          </cell>
          <cell r="G81">
            <v>4</v>
          </cell>
          <cell r="L81">
            <v>0.27</v>
          </cell>
          <cell r="M81">
            <v>0.3</v>
          </cell>
          <cell r="N81">
            <v>0.7</v>
          </cell>
          <cell r="O81">
            <v>1.2220000000000002</v>
          </cell>
          <cell r="P81">
            <v>1.2</v>
          </cell>
          <cell r="Q81">
            <v>0.46799999999999997</v>
          </cell>
          <cell r="R81">
            <v>0.45</v>
          </cell>
          <cell r="S81">
            <v>0.54</v>
          </cell>
          <cell r="T81">
            <v>0.55000000000000004</v>
          </cell>
          <cell r="U81">
            <v>0.45</v>
          </cell>
          <cell r="V81">
            <v>1</v>
          </cell>
          <cell r="W81">
            <v>0</v>
          </cell>
        </row>
        <row r="82">
          <cell r="B82" t="str">
            <v>2x3P110+2P56_H=70</v>
          </cell>
          <cell r="C82">
            <v>2</v>
          </cell>
          <cell r="D82">
            <v>3</v>
          </cell>
          <cell r="F82">
            <v>1</v>
          </cell>
          <cell r="G82">
            <v>2</v>
          </cell>
          <cell r="L82">
            <v>0.41000000000000003</v>
          </cell>
          <cell r="M82">
            <v>0.4</v>
          </cell>
          <cell r="N82">
            <v>0.7</v>
          </cell>
          <cell r="O82">
            <v>1.1360000000000001</v>
          </cell>
          <cell r="P82">
            <v>1.1500000000000001</v>
          </cell>
          <cell r="Q82">
            <v>0.56100000000000005</v>
          </cell>
          <cell r="R82">
            <v>0.54999999999999993</v>
          </cell>
          <cell r="S82">
            <v>0.63000000000000012</v>
          </cell>
          <cell r="T82">
            <v>0.65</v>
          </cell>
          <cell r="U82">
            <v>0.54999999999999993</v>
          </cell>
          <cell r="V82">
            <v>2</v>
          </cell>
          <cell r="W82">
            <v>0</v>
          </cell>
        </row>
        <row r="83">
          <cell r="B83" t="str">
            <v>3x2P110+4P56_H=70</v>
          </cell>
          <cell r="C83">
            <v>3</v>
          </cell>
          <cell r="D83">
            <v>2</v>
          </cell>
          <cell r="F83">
            <v>1</v>
          </cell>
          <cell r="G83">
            <v>4</v>
          </cell>
          <cell r="L83">
            <v>0.27</v>
          </cell>
          <cell r="M83">
            <v>0.3</v>
          </cell>
          <cell r="N83">
            <v>0.7</v>
          </cell>
          <cell r="O83">
            <v>1.2760000000000002</v>
          </cell>
          <cell r="P83">
            <v>1.3</v>
          </cell>
          <cell r="Q83">
            <v>0.48199999999999998</v>
          </cell>
          <cell r="R83">
            <v>0.5</v>
          </cell>
          <cell r="S83">
            <v>0.56000000000000005</v>
          </cell>
          <cell r="T83">
            <v>0.54999999999999993</v>
          </cell>
          <cell r="U83">
            <v>0.5</v>
          </cell>
          <cell r="V83">
            <v>2</v>
          </cell>
          <cell r="W83">
            <v>0</v>
          </cell>
        </row>
        <row r="84">
          <cell r="B84" t="str">
            <v>3x2P110+2P56_H=70</v>
          </cell>
          <cell r="C84">
            <v>3</v>
          </cell>
          <cell r="D84">
            <v>2</v>
          </cell>
          <cell r="F84">
            <v>1</v>
          </cell>
          <cell r="G84">
            <v>2</v>
          </cell>
          <cell r="L84">
            <v>0.27</v>
          </cell>
          <cell r="M84">
            <v>0.3</v>
          </cell>
          <cell r="N84">
            <v>0.7</v>
          </cell>
          <cell r="O84">
            <v>1.2760000000000002</v>
          </cell>
          <cell r="P84">
            <v>1.3</v>
          </cell>
          <cell r="Q84">
            <v>0.48199999999999998</v>
          </cell>
          <cell r="R84">
            <v>0.5</v>
          </cell>
          <cell r="S84">
            <v>0.56000000000000005</v>
          </cell>
          <cell r="T84">
            <v>0.54999999999999993</v>
          </cell>
          <cell r="U84">
            <v>0.5</v>
          </cell>
          <cell r="V84">
            <v>2</v>
          </cell>
          <cell r="W84">
            <v>0</v>
          </cell>
        </row>
        <row r="85">
          <cell r="B85" t="str">
            <v>3x2P110+3P56_H=70</v>
          </cell>
          <cell r="C85">
            <v>3</v>
          </cell>
          <cell r="D85">
            <v>2</v>
          </cell>
          <cell r="F85">
            <v>1</v>
          </cell>
          <cell r="G85">
            <v>3</v>
          </cell>
          <cell r="L85">
            <v>0.27</v>
          </cell>
          <cell r="M85">
            <v>0.3</v>
          </cell>
          <cell r="N85">
            <v>0.7</v>
          </cell>
          <cell r="O85">
            <v>1.2760000000000002</v>
          </cell>
          <cell r="P85">
            <v>1.3</v>
          </cell>
          <cell r="Q85">
            <v>0.48199999999999998</v>
          </cell>
          <cell r="R85">
            <v>0.5</v>
          </cell>
          <cell r="S85">
            <v>0.56000000000000005</v>
          </cell>
          <cell r="T85">
            <v>0.54999999999999993</v>
          </cell>
          <cell r="U85">
            <v>0.5</v>
          </cell>
          <cell r="V85">
            <v>2</v>
          </cell>
          <cell r="W85">
            <v>0</v>
          </cell>
        </row>
        <row r="86">
          <cell r="B86" t="str">
            <v>3x2P110+(4+1)P56_H=70</v>
          </cell>
          <cell r="C86">
            <v>3</v>
          </cell>
          <cell r="D86">
            <v>2</v>
          </cell>
          <cell r="F86">
            <v>2</v>
          </cell>
          <cell r="G86">
            <v>4</v>
          </cell>
          <cell r="H86">
            <v>3</v>
          </cell>
          <cell r="L86">
            <v>0.27</v>
          </cell>
          <cell r="M86">
            <v>0.3</v>
          </cell>
          <cell r="N86">
            <v>0.7</v>
          </cell>
          <cell r="O86">
            <v>1.3620000000000003</v>
          </cell>
          <cell r="P86">
            <v>1.3499999999999999</v>
          </cell>
          <cell r="Q86">
            <v>0.48899999999999999</v>
          </cell>
          <cell r="R86">
            <v>0.5</v>
          </cell>
          <cell r="S86">
            <v>0.56999999999999995</v>
          </cell>
          <cell r="T86">
            <v>0.54999999999999993</v>
          </cell>
          <cell r="U86">
            <v>0.5</v>
          </cell>
          <cell r="V86">
            <v>2</v>
          </cell>
          <cell r="W86">
            <v>0</v>
          </cell>
        </row>
        <row r="87">
          <cell r="B87" t="str">
            <v>3x2P110+(4+2)P56_H=70</v>
          </cell>
          <cell r="C87">
            <v>3</v>
          </cell>
          <cell r="D87">
            <v>2</v>
          </cell>
          <cell r="F87">
            <v>2</v>
          </cell>
          <cell r="G87">
            <v>4</v>
          </cell>
          <cell r="H87">
            <v>2</v>
          </cell>
          <cell r="L87">
            <v>0.27</v>
          </cell>
          <cell r="M87">
            <v>0.3</v>
          </cell>
          <cell r="N87">
            <v>0.7</v>
          </cell>
          <cell r="O87">
            <v>1.3620000000000003</v>
          </cell>
          <cell r="P87">
            <v>1.3499999999999999</v>
          </cell>
          <cell r="Q87">
            <v>0.48899999999999999</v>
          </cell>
          <cell r="R87">
            <v>0.5</v>
          </cell>
          <cell r="S87">
            <v>0.56999999999999995</v>
          </cell>
          <cell r="T87">
            <v>0.54999999999999993</v>
          </cell>
          <cell r="U87">
            <v>0.5</v>
          </cell>
          <cell r="V87">
            <v>2</v>
          </cell>
          <cell r="W87">
            <v>0</v>
          </cell>
        </row>
        <row r="88">
          <cell r="B88" t="str">
            <v>3x2P110+(4+3)P56_H=70</v>
          </cell>
          <cell r="C88">
            <v>3</v>
          </cell>
          <cell r="D88">
            <v>2</v>
          </cell>
          <cell r="F88">
            <v>2</v>
          </cell>
          <cell r="G88">
            <v>4</v>
          </cell>
          <cell r="H88">
            <v>1</v>
          </cell>
          <cell r="L88">
            <v>0.27</v>
          </cell>
          <cell r="M88">
            <v>0.3</v>
          </cell>
          <cell r="N88">
            <v>0.7</v>
          </cell>
          <cell r="O88">
            <v>1.3620000000000003</v>
          </cell>
          <cell r="P88">
            <v>1.3499999999999999</v>
          </cell>
          <cell r="Q88">
            <v>0.48899999999999999</v>
          </cell>
          <cell r="R88">
            <v>0.5</v>
          </cell>
          <cell r="S88">
            <v>0.56999999999999995</v>
          </cell>
          <cell r="T88">
            <v>0.54999999999999993</v>
          </cell>
          <cell r="U88">
            <v>0.5</v>
          </cell>
          <cell r="V88">
            <v>2</v>
          </cell>
          <cell r="W88">
            <v>0</v>
          </cell>
        </row>
        <row r="89">
          <cell r="B89" t="str">
            <v>3x2P110+2x4P56_H=70</v>
          </cell>
          <cell r="C89">
            <v>3</v>
          </cell>
          <cell r="D89">
            <v>2</v>
          </cell>
          <cell r="F89">
            <v>2</v>
          </cell>
          <cell r="G89">
            <v>4</v>
          </cell>
          <cell r="L89">
            <v>0.27</v>
          </cell>
          <cell r="M89">
            <v>0.3</v>
          </cell>
          <cell r="N89">
            <v>0.7</v>
          </cell>
          <cell r="O89">
            <v>1.3620000000000003</v>
          </cell>
          <cell r="P89">
            <v>1.3499999999999999</v>
          </cell>
          <cell r="Q89">
            <v>0.48899999999999999</v>
          </cell>
          <cell r="R89">
            <v>0.5</v>
          </cell>
          <cell r="S89">
            <v>0.56999999999999995</v>
          </cell>
          <cell r="T89">
            <v>0.54999999999999993</v>
          </cell>
          <cell r="U89">
            <v>0.5</v>
          </cell>
          <cell r="V89">
            <v>2</v>
          </cell>
          <cell r="W89">
            <v>0</v>
          </cell>
        </row>
        <row r="90">
          <cell r="B90" t="str">
            <v>3x3P110+3P56_H=70</v>
          </cell>
          <cell r="C90">
            <v>3</v>
          </cell>
          <cell r="D90">
            <v>3</v>
          </cell>
          <cell r="F90">
            <v>1</v>
          </cell>
          <cell r="G90">
            <v>3</v>
          </cell>
          <cell r="L90">
            <v>0.41000000000000003</v>
          </cell>
          <cell r="M90">
            <v>0.4</v>
          </cell>
          <cell r="N90">
            <v>0.7</v>
          </cell>
          <cell r="O90">
            <v>1.2760000000000002</v>
          </cell>
          <cell r="P90">
            <v>1.3</v>
          </cell>
          <cell r="Q90">
            <v>0.58200000000000007</v>
          </cell>
          <cell r="R90">
            <v>0.6</v>
          </cell>
          <cell r="S90">
            <v>0.66</v>
          </cell>
          <cell r="T90">
            <v>0.64999999999999991</v>
          </cell>
          <cell r="U90">
            <v>0.6</v>
          </cell>
          <cell r="V90">
            <v>4</v>
          </cell>
          <cell r="W90">
            <v>0</v>
          </cell>
        </row>
        <row r="91">
          <cell r="B91" t="str">
            <v>3x3P110+4P56_H=70</v>
          </cell>
          <cell r="C91">
            <v>3</v>
          </cell>
          <cell r="D91">
            <v>3</v>
          </cell>
          <cell r="F91">
            <v>1</v>
          </cell>
          <cell r="G91">
            <v>4</v>
          </cell>
          <cell r="L91">
            <v>0.41000000000000003</v>
          </cell>
          <cell r="M91">
            <v>0.4</v>
          </cell>
          <cell r="N91">
            <v>0.7</v>
          </cell>
          <cell r="O91">
            <v>1.2760000000000002</v>
          </cell>
          <cell r="P91">
            <v>1.3</v>
          </cell>
          <cell r="Q91">
            <v>0.58200000000000007</v>
          </cell>
          <cell r="R91">
            <v>0.6</v>
          </cell>
          <cell r="S91">
            <v>0.66</v>
          </cell>
          <cell r="T91">
            <v>0.64999999999999991</v>
          </cell>
          <cell r="U91">
            <v>0.6</v>
          </cell>
          <cell r="V91">
            <v>4</v>
          </cell>
          <cell r="W91">
            <v>0</v>
          </cell>
        </row>
        <row r="92">
          <cell r="B92" t="str">
            <v>3x3P110+5P56_H=70</v>
          </cell>
          <cell r="C92">
            <v>3</v>
          </cell>
          <cell r="D92">
            <v>3</v>
          </cell>
          <cell r="F92">
            <v>1</v>
          </cell>
          <cell r="G92">
            <v>5</v>
          </cell>
          <cell r="L92">
            <v>0.41000000000000003</v>
          </cell>
          <cell r="M92">
            <v>0.4</v>
          </cell>
          <cell r="N92">
            <v>0.7</v>
          </cell>
          <cell r="O92">
            <v>1.2760000000000002</v>
          </cell>
          <cell r="P92">
            <v>1.3</v>
          </cell>
          <cell r="Q92">
            <v>0.58200000000000007</v>
          </cell>
          <cell r="R92">
            <v>0.6</v>
          </cell>
          <cell r="S92">
            <v>0.66</v>
          </cell>
          <cell r="T92">
            <v>0.64999999999999991</v>
          </cell>
          <cell r="U92">
            <v>0.6</v>
          </cell>
          <cell r="V92">
            <v>4</v>
          </cell>
          <cell r="W92">
            <v>0</v>
          </cell>
        </row>
        <row r="93">
          <cell r="B93" t="str">
            <v>(2x2+4)P110+2P56_H=70</v>
          </cell>
          <cell r="C93">
            <v>3</v>
          </cell>
          <cell r="D93">
            <v>4</v>
          </cell>
          <cell r="E93">
            <v>4</v>
          </cell>
          <cell r="F93">
            <v>1</v>
          </cell>
          <cell r="G93">
            <v>2</v>
          </cell>
          <cell r="L93">
            <v>0.55000000000000004</v>
          </cell>
          <cell r="M93">
            <v>0.54999999999999993</v>
          </cell>
          <cell r="N93">
            <v>0.7</v>
          </cell>
          <cell r="O93">
            <v>1.2760000000000002</v>
          </cell>
          <cell r="P93">
            <v>1.3</v>
          </cell>
          <cell r="Q93">
            <v>0.73199999999999998</v>
          </cell>
          <cell r="R93">
            <v>0.75</v>
          </cell>
          <cell r="S93">
            <v>0.80999999999999994</v>
          </cell>
          <cell r="T93">
            <v>0.8</v>
          </cell>
          <cell r="U93">
            <v>0.75</v>
          </cell>
          <cell r="V93">
            <v>1</v>
          </cell>
          <cell r="W93">
            <v>1</v>
          </cell>
        </row>
        <row r="94">
          <cell r="B94" t="str">
            <v>(2x2+4)P110+3P56_H=70</v>
          </cell>
          <cell r="C94">
            <v>3</v>
          </cell>
          <cell r="D94">
            <v>4</v>
          </cell>
          <cell r="E94">
            <v>4</v>
          </cell>
          <cell r="F94">
            <v>1</v>
          </cell>
          <cell r="G94">
            <v>3</v>
          </cell>
          <cell r="L94">
            <v>0.55000000000000004</v>
          </cell>
          <cell r="M94">
            <v>0.54999999999999993</v>
          </cell>
          <cell r="N94">
            <v>0.7</v>
          </cell>
          <cell r="O94">
            <v>1.2760000000000002</v>
          </cell>
          <cell r="P94">
            <v>1.3</v>
          </cell>
          <cell r="Q94">
            <v>0.73199999999999998</v>
          </cell>
          <cell r="R94">
            <v>0.75</v>
          </cell>
          <cell r="S94">
            <v>0.80999999999999994</v>
          </cell>
          <cell r="T94">
            <v>0.8</v>
          </cell>
          <cell r="U94">
            <v>0.75</v>
          </cell>
          <cell r="V94">
            <v>1</v>
          </cell>
          <cell r="W94">
            <v>1</v>
          </cell>
        </row>
        <row r="95">
          <cell r="B95" t="str">
            <v>(2x2+4)P110+4P56_H=70</v>
          </cell>
          <cell r="C95">
            <v>3</v>
          </cell>
          <cell r="D95">
            <v>4</v>
          </cell>
          <cell r="E95">
            <v>4</v>
          </cell>
          <cell r="F95">
            <v>1</v>
          </cell>
          <cell r="G95">
            <v>4</v>
          </cell>
          <cell r="L95">
            <v>0.55000000000000004</v>
          </cell>
          <cell r="M95">
            <v>0.54999999999999993</v>
          </cell>
          <cell r="N95">
            <v>0.7</v>
          </cell>
          <cell r="O95">
            <v>1.2760000000000002</v>
          </cell>
          <cell r="P95">
            <v>1.3</v>
          </cell>
          <cell r="Q95">
            <v>0.73199999999999998</v>
          </cell>
          <cell r="R95">
            <v>0.75</v>
          </cell>
          <cell r="S95">
            <v>0.80999999999999994</v>
          </cell>
          <cell r="T95">
            <v>0.8</v>
          </cell>
          <cell r="U95">
            <v>0.75</v>
          </cell>
          <cell r="V95">
            <v>1</v>
          </cell>
          <cell r="W95">
            <v>1</v>
          </cell>
        </row>
        <row r="96">
          <cell r="B96" t="str">
            <v>(2x2+4)P110+5P56_H=70</v>
          </cell>
          <cell r="C96">
            <v>3</v>
          </cell>
          <cell r="D96">
            <v>4</v>
          </cell>
          <cell r="E96">
            <v>4</v>
          </cell>
          <cell r="F96">
            <v>1</v>
          </cell>
          <cell r="G96">
            <v>5</v>
          </cell>
          <cell r="L96">
            <v>0.55000000000000004</v>
          </cell>
          <cell r="M96">
            <v>0.54999999999999993</v>
          </cell>
          <cell r="N96">
            <v>0.7</v>
          </cell>
          <cell r="O96">
            <v>1.2760000000000002</v>
          </cell>
          <cell r="P96">
            <v>1.3</v>
          </cell>
          <cell r="Q96">
            <v>0.73199999999999998</v>
          </cell>
          <cell r="R96">
            <v>0.75</v>
          </cell>
          <cell r="S96">
            <v>0.80999999999999994</v>
          </cell>
          <cell r="T96">
            <v>0.8</v>
          </cell>
          <cell r="U96">
            <v>0.75</v>
          </cell>
          <cell r="V96">
            <v>1</v>
          </cell>
          <cell r="W96">
            <v>1</v>
          </cell>
        </row>
        <row r="97">
          <cell r="B97" t="str">
            <v>(2x2+4)P110+6P56_H=70</v>
          </cell>
          <cell r="C97">
            <v>3</v>
          </cell>
          <cell r="D97">
            <v>4</v>
          </cell>
          <cell r="E97">
            <v>4</v>
          </cell>
          <cell r="F97">
            <v>1</v>
          </cell>
          <cell r="G97">
            <v>6</v>
          </cell>
          <cell r="L97">
            <v>0.55000000000000004</v>
          </cell>
          <cell r="M97">
            <v>0.54999999999999993</v>
          </cell>
          <cell r="N97">
            <v>0.7</v>
          </cell>
          <cell r="O97">
            <v>1.2760000000000002</v>
          </cell>
          <cell r="P97">
            <v>1.3</v>
          </cell>
          <cell r="Q97">
            <v>0.73199999999999998</v>
          </cell>
          <cell r="R97">
            <v>0.75</v>
          </cell>
          <cell r="S97">
            <v>0.80999999999999994</v>
          </cell>
          <cell r="T97">
            <v>0.8</v>
          </cell>
          <cell r="U97">
            <v>0.75</v>
          </cell>
          <cell r="V97">
            <v>1</v>
          </cell>
          <cell r="W97">
            <v>1</v>
          </cell>
        </row>
        <row r="98">
          <cell r="B98" t="str">
            <v>(2x2+4)P110+(4+1)P56_H=70</v>
          </cell>
          <cell r="C98">
            <v>3</v>
          </cell>
          <cell r="D98">
            <v>4</v>
          </cell>
          <cell r="E98">
            <v>4</v>
          </cell>
          <cell r="F98">
            <v>2</v>
          </cell>
          <cell r="G98">
            <v>4</v>
          </cell>
          <cell r="H98">
            <v>3</v>
          </cell>
          <cell r="L98">
            <v>0.55000000000000004</v>
          </cell>
          <cell r="M98">
            <v>0.54999999999999993</v>
          </cell>
          <cell r="N98">
            <v>0.7</v>
          </cell>
          <cell r="O98">
            <v>1.3620000000000003</v>
          </cell>
          <cell r="P98">
            <v>1.3499999999999999</v>
          </cell>
          <cell r="Q98">
            <v>0.73899999999999988</v>
          </cell>
          <cell r="R98">
            <v>0.75</v>
          </cell>
          <cell r="S98">
            <v>0.81999999999999984</v>
          </cell>
          <cell r="T98">
            <v>0.8</v>
          </cell>
          <cell r="U98">
            <v>0.75</v>
          </cell>
          <cell r="V98">
            <v>1</v>
          </cell>
          <cell r="W98">
            <v>1</v>
          </cell>
        </row>
        <row r="99">
          <cell r="B99" t="str">
            <v>(2x2+2x4)P110+6P56_H=70</v>
          </cell>
          <cell r="C99">
            <v>4</v>
          </cell>
          <cell r="D99">
            <v>4</v>
          </cell>
          <cell r="E99">
            <v>4</v>
          </cell>
          <cell r="F99">
            <v>1</v>
          </cell>
          <cell r="G99">
            <v>6</v>
          </cell>
          <cell r="L99">
            <v>0.55000000000000004</v>
          </cell>
          <cell r="M99">
            <v>0.54999999999999993</v>
          </cell>
          <cell r="N99">
            <v>0.7</v>
          </cell>
          <cell r="O99">
            <v>1.4160000000000001</v>
          </cell>
          <cell r="P99">
            <v>1.4</v>
          </cell>
          <cell r="Q99">
            <v>0.746</v>
          </cell>
          <cell r="R99">
            <v>0.75</v>
          </cell>
          <cell r="S99">
            <v>0.82999999999999985</v>
          </cell>
          <cell r="T99">
            <v>0.8</v>
          </cell>
          <cell r="U99">
            <v>0.8</v>
          </cell>
          <cell r="V99">
            <v>1</v>
          </cell>
          <cell r="W99">
            <v>2</v>
          </cell>
        </row>
        <row r="100">
          <cell r="B100" t="str">
            <v>(3x2+4)P110+2P56_H=70</v>
          </cell>
          <cell r="C100">
            <v>4</v>
          </cell>
          <cell r="D100">
            <v>4</v>
          </cell>
          <cell r="E100">
            <v>6</v>
          </cell>
          <cell r="F100">
            <v>1</v>
          </cell>
          <cell r="G100">
            <v>2</v>
          </cell>
          <cell r="L100">
            <v>0.55000000000000004</v>
          </cell>
          <cell r="M100">
            <v>0.54999999999999993</v>
          </cell>
          <cell r="N100">
            <v>0.7</v>
          </cell>
          <cell r="O100">
            <v>1.4160000000000001</v>
          </cell>
          <cell r="P100">
            <v>1.4</v>
          </cell>
          <cell r="Q100">
            <v>0.746</v>
          </cell>
          <cell r="R100">
            <v>0.75</v>
          </cell>
          <cell r="S100">
            <v>0.82999999999999985</v>
          </cell>
          <cell r="T100">
            <v>0.8</v>
          </cell>
          <cell r="U100">
            <v>0.8</v>
          </cell>
          <cell r="V100">
            <v>2</v>
          </cell>
          <cell r="W100">
            <v>1</v>
          </cell>
        </row>
        <row r="101">
          <cell r="B101" t="str">
            <v>(3x2+4)P110+3P56_H=70</v>
          </cell>
          <cell r="C101">
            <v>4</v>
          </cell>
          <cell r="D101">
            <v>4</v>
          </cell>
          <cell r="E101">
            <v>6</v>
          </cell>
          <cell r="F101">
            <v>1</v>
          </cell>
          <cell r="G101">
            <v>3</v>
          </cell>
          <cell r="L101">
            <v>0.55000000000000004</v>
          </cell>
          <cell r="M101">
            <v>0.54999999999999993</v>
          </cell>
          <cell r="N101">
            <v>0.7</v>
          </cell>
          <cell r="O101">
            <v>1.4160000000000001</v>
          </cell>
          <cell r="P101">
            <v>1.4</v>
          </cell>
          <cell r="Q101">
            <v>0.746</v>
          </cell>
          <cell r="R101">
            <v>0.75</v>
          </cell>
          <cell r="S101">
            <v>0.82999999999999985</v>
          </cell>
          <cell r="T101">
            <v>0.8</v>
          </cell>
          <cell r="U101">
            <v>0.8</v>
          </cell>
          <cell r="V101">
            <v>2</v>
          </cell>
          <cell r="W101">
            <v>1</v>
          </cell>
        </row>
        <row r="102">
          <cell r="B102" t="str">
            <v>(3x2+4)P110+4P56_H=70</v>
          </cell>
          <cell r="C102">
            <v>4</v>
          </cell>
          <cell r="D102">
            <v>4</v>
          </cell>
          <cell r="E102">
            <v>6</v>
          </cell>
          <cell r="F102">
            <v>1</v>
          </cell>
          <cell r="G102">
            <v>4</v>
          </cell>
          <cell r="L102">
            <v>0.55000000000000004</v>
          </cell>
          <cell r="M102">
            <v>0.54999999999999993</v>
          </cell>
          <cell r="N102">
            <v>0.7</v>
          </cell>
          <cell r="O102">
            <v>1.4160000000000001</v>
          </cell>
          <cell r="P102">
            <v>1.4</v>
          </cell>
          <cell r="Q102">
            <v>0.746</v>
          </cell>
          <cell r="R102">
            <v>0.75</v>
          </cell>
          <cell r="S102">
            <v>0.82999999999999985</v>
          </cell>
          <cell r="T102">
            <v>0.8</v>
          </cell>
          <cell r="U102">
            <v>0.8</v>
          </cell>
          <cell r="V102">
            <v>2</v>
          </cell>
          <cell r="W102">
            <v>1</v>
          </cell>
        </row>
        <row r="103">
          <cell r="B103" t="str">
            <v>(3x2+4)P110+5P56_H=70</v>
          </cell>
          <cell r="C103">
            <v>4</v>
          </cell>
          <cell r="D103">
            <v>4</v>
          </cell>
          <cell r="E103">
            <v>6</v>
          </cell>
          <cell r="F103">
            <v>1</v>
          </cell>
          <cell r="G103">
            <v>5</v>
          </cell>
          <cell r="L103">
            <v>0.55000000000000004</v>
          </cell>
          <cell r="M103">
            <v>0.54999999999999993</v>
          </cell>
          <cell r="N103">
            <v>0.7</v>
          </cell>
          <cell r="O103">
            <v>1.4160000000000001</v>
          </cell>
          <cell r="P103">
            <v>1.4</v>
          </cell>
          <cell r="Q103">
            <v>0.746</v>
          </cell>
          <cell r="R103">
            <v>0.75</v>
          </cell>
          <cell r="S103">
            <v>0.82999999999999985</v>
          </cell>
          <cell r="T103">
            <v>0.8</v>
          </cell>
          <cell r="U103">
            <v>0.8</v>
          </cell>
          <cell r="V103">
            <v>2</v>
          </cell>
          <cell r="W103">
            <v>1</v>
          </cell>
        </row>
        <row r="104">
          <cell r="B104" t="str">
            <v>(3x2+4)P110+6P56_H=70</v>
          </cell>
          <cell r="C104">
            <v>4</v>
          </cell>
          <cell r="D104">
            <v>4</v>
          </cell>
          <cell r="E104">
            <v>6</v>
          </cell>
          <cell r="F104">
            <v>1</v>
          </cell>
          <cell r="G104">
            <v>6</v>
          </cell>
          <cell r="L104">
            <v>0.55000000000000004</v>
          </cell>
          <cell r="M104">
            <v>0.54999999999999993</v>
          </cell>
          <cell r="N104">
            <v>0.7</v>
          </cell>
          <cell r="O104">
            <v>1.4160000000000001</v>
          </cell>
          <cell r="P104">
            <v>1.4</v>
          </cell>
          <cell r="Q104">
            <v>0.746</v>
          </cell>
          <cell r="R104">
            <v>0.75</v>
          </cell>
          <cell r="S104">
            <v>0.82999999999999985</v>
          </cell>
          <cell r="T104">
            <v>0.8</v>
          </cell>
          <cell r="U104">
            <v>0.8</v>
          </cell>
          <cell r="V104">
            <v>2</v>
          </cell>
          <cell r="W104">
            <v>1</v>
          </cell>
        </row>
        <row r="105">
          <cell r="B105" t="str">
            <v>(2+2x4)P110+3P56_H=70</v>
          </cell>
          <cell r="C105">
            <v>3</v>
          </cell>
          <cell r="D105">
            <v>4</v>
          </cell>
          <cell r="E105">
            <v>2</v>
          </cell>
          <cell r="F105">
            <v>1</v>
          </cell>
          <cell r="G105">
            <v>3</v>
          </cell>
          <cell r="L105">
            <v>0.55000000000000004</v>
          </cell>
          <cell r="M105">
            <v>0.54999999999999993</v>
          </cell>
          <cell r="N105">
            <v>0.7</v>
          </cell>
          <cell r="O105">
            <v>1.2760000000000002</v>
          </cell>
          <cell r="P105">
            <v>1.3</v>
          </cell>
          <cell r="Q105">
            <v>0.73199999999999998</v>
          </cell>
          <cell r="R105">
            <v>0.75</v>
          </cell>
          <cell r="S105">
            <v>0.80999999999999994</v>
          </cell>
          <cell r="T105">
            <v>0.8</v>
          </cell>
          <cell r="U105">
            <v>0.75</v>
          </cell>
          <cell r="V105">
            <v>0</v>
          </cell>
          <cell r="W105">
            <v>2</v>
          </cell>
        </row>
        <row r="106">
          <cell r="B106" t="str">
            <v>(2+2x4)P110+2P56_H=70</v>
          </cell>
          <cell r="C106">
            <v>3</v>
          </cell>
          <cell r="D106">
            <v>4</v>
          </cell>
          <cell r="E106">
            <v>2</v>
          </cell>
          <cell r="F106">
            <v>1</v>
          </cell>
          <cell r="G106">
            <v>2</v>
          </cell>
          <cell r="L106">
            <v>0.55000000000000004</v>
          </cell>
          <cell r="M106">
            <v>0.54999999999999993</v>
          </cell>
          <cell r="N106">
            <v>0.7</v>
          </cell>
          <cell r="O106">
            <v>1.2760000000000002</v>
          </cell>
          <cell r="P106">
            <v>1.3</v>
          </cell>
          <cell r="Q106">
            <v>0.73199999999999998</v>
          </cell>
          <cell r="R106">
            <v>0.75</v>
          </cell>
          <cell r="S106">
            <v>0.80999999999999994</v>
          </cell>
          <cell r="T106">
            <v>0.8</v>
          </cell>
          <cell r="U106">
            <v>0.75</v>
          </cell>
          <cell r="V106">
            <v>0</v>
          </cell>
          <cell r="W106">
            <v>2</v>
          </cell>
        </row>
        <row r="107">
          <cell r="B107" t="str">
            <v>2x3P110_H=70</v>
          </cell>
          <cell r="C107">
            <v>2</v>
          </cell>
          <cell r="D107">
            <v>3</v>
          </cell>
          <cell r="L107">
            <v>0.41000000000000003</v>
          </cell>
          <cell r="M107">
            <v>0.4</v>
          </cell>
          <cell r="N107">
            <v>0.7</v>
          </cell>
          <cell r="O107">
            <v>1.05</v>
          </cell>
          <cell r="P107">
            <v>1.05</v>
          </cell>
          <cell r="Q107">
            <v>0.54700000000000004</v>
          </cell>
          <cell r="R107">
            <v>0.55000000000000004</v>
          </cell>
          <cell r="S107">
            <v>0.6100000000000001</v>
          </cell>
          <cell r="T107">
            <v>0.6</v>
          </cell>
          <cell r="U107">
            <v>0.55000000000000004</v>
          </cell>
          <cell r="V107">
            <v>2</v>
          </cell>
          <cell r="W107">
            <v>0</v>
          </cell>
        </row>
        <row r="108">
          <cell r="B108" t="str">
            <v>2x3P110+5P56_H=70</v>
          </cell>
          <cell r="C108">
            <v>2</v>
          </cell>
          <cell r="D108">
            <v>3</v>
          </cell>
          <cell r="F108">
            <v>1</v>
          </cell>
          <cell r="G108">
            <v>5</v>
          </cell>
          <cell r="L108">
            <v>0.41000000000000003</v>
          </cell>
          <cell r="M108">
            <v>0.4</v>
          </cell>
          <cell r="N108">
            <v>0.7</v>
          </cell>
          <cell r="O108">
            <v>1.1360000000000001</v>
          </cell>
          <cell r="P108">
            <v>1.1500000000000001</v>
          </cell>
          <cell r="Q108">
            <v>0.56100000000000005</v>
          </cell>
          <cell r="R108">
            <v>0.54999999999999993</v>
          </cell>
          <cell r="S108">
            <v>0.63000000000000012</v>
          </cell>
          <cell r="T108">
            <v>0.65</v>
          </cell>
          <cell r="U108">
            <v>0.54999999999999993</v>
          </cell>
          <cell r="V108">
            <v>2</v>
          </cell>
          <cell r="W108">
            <v>0</v>
          </cell>
        </row>
        <row r="109">
          <cell r="B109" t="str">
            <v>2x3P110+4P56_H=70</v>
          </cell>
          <cell r="C109">
            <v>2</v>
          </cell>
          <cell r="D109">
            <v>3</v>
          </cell>
          <cell r="F109">
            <v>1</v>
          </cell>
          <cell r="G109">
            <v>4</v>
          </cell>
          <cell r="L109">
            <v>0.41000000000000003</v>
          </cell>
          <cell r="M109">
            <v>0.4</v>
          </cell>
          <cell r="N109">
            <v>0.7</v>
          </cell>
          <cell r="O109">
            <v>1.1360000000000001</v>
          </cell>
          <cell r="P109">
            <v>1.1500000000000001</v>
          </cell>
          <cell r="Q109">
            <v>0.56100000000000005</v>
          </cell>
          <cell r="R109">
            <v>0.54999999999999993</v>
          </cell>
          <cell r="S109">
            <v>0.63000000000000012</v>
          </cell>
          <cell r="T109">
            <v>0.65</v>
          </cell>
          <cell r="U109">
            <v>0.54999999999999993</v>
          </cell>
          <cell r="V109">
            <v>2</v>
          </cell>
          <cell r="W109">
            <v>0</v>
          </cell>
        </row>
        <row r="110">
          <cell r="B110" t="str">
            <v>2x3P110+3P56_H=70</v>
          </cell>
          <cell r="C110">
            <v>2</v>
          </cell>
          <cell r="D110">
            <v>3</v>
          </cell>
          <cell r="F110">
            <v>1</v>
          </cell>
          <cell r="G110">
            <v>3</v>
          </cell>
          <cell r="L110">
            <v>0.41000000000000003</v>
          </cell>
          <cell r="M110">
            <v>0.4</v>
          </cell>
          <cell r="N110">
            <v>0.7</v>
          </cell>
          <cell r="O110">
            <v>1.1360000000000001</v>
          </cell>
          <cell r="P110">
            <v>1.1500000000000001</v>
          </cell>
          <cell r="Q110">
            <v>0.56100000000000005</v>
          </cell>
          <cell r="R110">
            <v>0.54999999999999993</v>
          </cell>
          <cell r="S110">
            <v>0.63000000000000012</v>
          </cell>
          <cell r="T110">
            <v>0.65</v>
          </cell>
          <cell r="U110">
            <v>0.54999999999999993</v>
          </cell>
          <cell r="V110">
            <v>2</v>
          </cell>
          <cell r="W110">
            <v>0</v>
          </cell>
        </row>
        <row r="111">
          <cell r="B111" t="str">
            <v>4x2P110+2P56_H=70</v>
          </cell>
          <cell r="C111">
            <v>4</v>
          </cell>
          <cell r="D111">
            <v>2</v>
          </cell>
          <cell r="F111">
            <v>1</v>
          </cell>
          <cell r="G111">
            <v>2</v>
          </cell>
          <cell r="L111">
            <v>0.27</v>
          </cell>
          <cell r="M111">
            <v>0.3</v>
          </cell>
          <cell r="N111">
            <v>0.7</v>
          </cell>
          <cell r="O111">
            <v>1.4160000000000001</v>
          </cell>
          <cell r="P111">
            <v>1.4</v>
          </cell>
          <cell r="Q111">
            <v>0.496</v>
          </cell>
          <cell r="R111">
            <v>0.5</v>
          </cell>
          <cell r="S111">
            <v>0.57999999999999996</v>
          </cell>
          <cell r="T111">
            <v>0.6</v>
          </cell>
          <cell r="U111">
            <v>0.6</v>
          </cell>
          <cell r="V111">
            <v>3</v>
          </cell>
          <cell r="W111">
            <v>0</v>
          </cell>
        </row>
        <row r="112">
          <cell r="B112" t="str">
            <v>4x2P110+3P56_H=70</v>
          </cell>
          <cell r="C112">
            <v>4</v>
          </cell>
          <cell r="D112">
            <v>2</v>
          </cell>
          <cell r="F112">
            <v>1</v>
          </cell>
          <cell r="G112">
            <v>3</v>
          </cell>
          <cell r="L112">
            <v>0.27</v>
          </cell>
          <cell r="M112">
            <v>0.3</v>
          </cell>
          <cell r="N112">
            <v>0.7</v>
          </cell>
          <cell r="O112">
            <v>1.4160000000000001</v>
          </cell>
          <cell r="P112">
            <v>1.4</v>
          </cell>
          <cell r="Q112">
            <v>0.496</v>
          </cell>
          <cell r="R112">
            <v>0.5</v>
          </cell>
          <cell r="S112">
            <v>0.57999999999999996</v>
          </cell>
          <cell r="T112">
            <v>0.6</v>
          </cell>
          <cell r="U112">
            <v>0.6</v>
          </cell>
          <cell r="V112">
            <v>3</v>
          </cell>
          <cell r="W112">
            <v>0</v>
          </cell>
        </row>
        <row r="113">
          <cell r="B113" t="str">
            <v>4x2P110+4P56_H=70</v>
          </cell>
          <cell r="C113">
            <v>4</v>
          </cell>
          <cell r="D113">
            <v>2</v>
          </cell>
          <cell r="F113">
            <v>1</v>
          </cell>
          <cell r="G113">
            <v>4</v>
          </cell>
          <cell r="L113">
            <v>0.27</v>
          </cell>
          <cell r="M113">
            <v>0.3</v>
          </cell>
          <cell r="N113">
            <v>0.7</v>
          </cell>
          <cell r="O113">
            <v>1.4160000000000001</v>
          </cell>
          <cell r="P113">
            <v>1.4</v>
          </cell>
          <cell r="Q113">
            <v>0.496</v>
          </cell>
          <cell r="R113">
            <v>0.5</v>
          </cell>
          <cell r="S113">
            <v>0.57999999999999996</v>
          </cell>
          <cell r="T113">
            <v>0.6</v>
          </cell>
          <cell r="U113">
            <v>0.6</v>
          </cell>
          <cell r="V113">
            <v>3</v>
          </cell>
          <cell r="W113">
            <v>0</v>
          </cell>
        </row>
        <row r="114">
          <cell r="B114" t="str">
            <v>4x2P110+5P56_H=70</v>
          </cell>
          <cell r="C114">
            <v>4</v>
          </cell>
          <cell r="D114">
            <v>2</v>
          </cell>
          <cell r="F114">
            <v>1</v>
          </cell>
          <cell r="G114">
            <v>5</v>
          </cell>
          <cell r="L114">
            <v>0.27</v>
          </cell>
          <cell r="M114">
            <v>0.3</v>
          </cell>
          <cell r="N114">
            <v>0.7</v>
          </cell>
          <cell r="O114">
            <v>1.4160000000000001</v>
          </cell>
          <cell r="P114">
            <v>1.4</v>
          </cell>
          <cell r="Q114">
            <v>0.496</v>
          </cell>
          <cell r="R114">
            <v>0.5</v>
          </cell>
          <cell r="S114">
            <v>0.57999999999999996</v>
          </cell>
          <cell r="T114">
            <v>0.6</v>
          </cell>
          <cell r="U114">
            <v>0.6</v>
          </cell>
          <cell r="V114">
            <v>3</v>
          </cell>
          <cell r="W114">
            <v>0</v>
          </cell>
        </row>
        <row r="115">
          <cell r="B115" t="str">
            <v>4x2P110+(4+2)P56_H=70</v>
          </cell>
          <cell r="C115">
            <v>4</v>
          </cell>
          <cell r="D115">
            <v>2</v>
          </cell>
          <cell r="F115">
            <v>2</v>
          </cell>
          <cell r="G115">
            <v>4</v>
          </cell>
          <cell r="H115">
            <v>2</v>
          </cell>
          <cell r="L115">
            <v>0.27</v>
          </cell>
          <cell r="M115">
            <v>0.3</v>
          </cell>
          <cell r="N115">
            <v>0.7</v>
          </cell>
          <cell r="O115">
            <v>1.5020000000000002</v>
          </cell>
          <cell r="P115">
            <v>1.5</v>
          </cell>
          <cell r="Q115">
            <v>0.51</v>
          </cell>
          <cell r="R115">
            <v>0.5</v>
          </cell>
          <cell r="S115">
            <v>0.60000000000000009</v>
          </cell>
          <cell r="T115">
            <v>0.6</v>
          </cell>
          <cell r="U115">
            <v>0.6</v>
          </cell>
          <cell r="V115">
            <v>3</v>
          </cell>
          <cell r="W115">
            <v>0</v>
          </cell>
        </row>
        <row r="116">
          <cell r="B116" t="str">
            <v>4x2P110+(4+3)P56_H=70</v>
          </cell>
          <cell r="C116">
            <v>4</v>
          </cell>
          <cell r="D116">
            <v>2</v>
          </cell>
          <cell r="F116">
            <v>2</v>
          </cell>
          <cell r="G116">
            <v>4</v>
          </cell>
          <cell r="H116">
            <v>1</v>
          </cell>
          <cell r="L116">
            <v>0.27</v>
          </cell>
          <cell r="M116">
            <v>0.3</v>
          </cell>
          <cell r="N116">
            <v>0.7</v>
          </cell>
          <cell r="O116">
            <v>1.5020000000000002</v>
          </cell>
          <cell r="P116">
            <v>1.5</v>
          </cell>
          <cell r="Q116">
            <v>0.51</v>
          </cell>
          <cell r="R116">
            <v>0.5</v>
          </cell>
          <cell r="S116">
            <v>0.60000000000000009</v>
          </cell>
          <cell r="T116">
            <v>0.6</v>
          </cell>
          <cell r="U116">
            <v>0.6</v>
          </cell>
          <cell r="V116">
            <v>3</v>
          </cell>
          <cell r="W116">
            <v>0</v>
          </cell>
        </row>
        <row r="117">
          <cell r="B117" t="str">
            <v>4x2P110+2x4P56_H=70</v>
          </cell>
          <cell r="C117">
            <v>4</v>
          </cell>
          <cell r="D117">
            <v>2</v>
          </cell>
          <cell r="F117">
            <v>2</v>
          </cell>
          <cell r="G117">
            <v>4</v>
          </cell>
          <cell r="L117">
            <v>0.27</v>
          </cell>
          <cell r="M117">
            <v>0.3</v>
          </cell>
          <cell r="N117">
            <v>0.7</v>
          </cell>
          <cell r="O117">
            <v>1.5020000000000002</v>
          </cell>
          <cell r="P117">
            <v>1.5</v>
          </cell>
          <cell r="Q117">
            <v>0.51</v>
          </cell>
          <cell r="R117">
            <v>0.5</v>
          </cell>
          <cell r="S117">
            <v>0.60000000000000009</v>
          </cell>
          <cell r="T117">
            <v>0.6</v>
          </cell>
          <cell r="U117">
            <v>0.6</v>
          </cell>
          <cell r="V117">
            <v>3</v>
          </cell>
          <cell r="W117">
            <v>0</v>
          </cell>
        </row>
        <row r="118">
          <cell r="B118" t="str">
            <v>4x4P110+3P56_H=70</v>
          </cell>
          <cell r="C118">
            <v>4</v>
          </cell>
          <cell r="D118">
            <v>4</v>
          </cell>
          <cell r="F118">
            <v>1</v>
          </cell>
          <cell r="G118">
            <v>3</v>
          </cell>
          <cell r="L118">
            <v>0.55000000000000004</v>
          </cell>
          <cell r="M118">
            <v>0.54999999999999993</v>
          </cell>
          <cell r="N118">
            <v>0.7</v>
          </cell>
          <cell r="O118">
            <v>1.4160000000000001</v>
          </cell>
          <cell r="P118">
            <v>1.4</v>
          </cell>
          <cell r="Q118">
            <v>0.746</v>
          </cell>
          <cell r="R118">
            <v>0.75</v>
          </cell>
          <cell r="S118">
            <v>0.82999999999999985</v>
          </cell>
          <cell r="T118">
            <v>0.8</v>
          </cell>
          <cell r="U118">
            <v>0.8</v>
          </cell>
          <cell r="V118">
            <v>0</v>
          </cell>
          <cell r="W118">
            <v>3</v>
          </cell>
        </row>
        <row r="119">
          <cell r="B119" t="str">
            <v>4x4P110+4P56_H=70</v>
          </cell>
          <cell r="C119">
            <v>4</v>
          </cell>
          <cell r="D119">
            <v>4</v>
          </cell>
          <cell r="F119">
            <v>1</v>
          </cell>
          <cell r="G119">
            <v>4</v>
          </cell>
          <cell r="L119">
            <v>0.55000000000000004</v>
          </cell>
          <cell r="M119">
            <v>0.54999999999999993</v>
          </cell>
          <cell r="N119">
            <v>0.7</v>
          </cell>
          <cell r="O119">
            <v>1.4160000000000001</v>
          </cell>
          <cell r="P119">
            <v>1.4</v>
          </cell>
          <cell r="Q119">
            <v>0.746</v>
          </cell>
          <cell r="R119">
            <v>0.75</v>
          </cell>
          <cell r="S119">
            <v>0.82999999999999985</v>
          </cell>
          <cell r="T119">
            <v>0.8</v>
          </cell>
          <cell r="U119">
            <v>0.8</v>
          </cell>
          <cell r="V119">
            <v>0</v>
          </cell>
          <cell r="W119">
            <v>3</v>
          </cell>
        </row>
        <row r="120">
          <cell r="B120" t="str">
            <v>4x4P110+5P56_H=70</v>
          </cell>
          <cell r="C120">
            <v>4</v>
          </cell>
          <cell r="D120">
            <v>4</v>
          </cell>
          <cell r="F120">
            <v>1</v>
          </cell>
          <cell r="G120">
            <v>5</v>
          </cell>
          <cell r="L120">
            <v>0.55000000000000004</v>
          </cell>
          <cell r="M120">
            <v>0.54999999999999993</v>
          </cell>
          <cell r="N120">
            <v>0.7</v>
          </cell>
          <cell r="O120">
            <v>1.4160000000000001</v>
          </cell>
          <cell r="P120">
            <v>1.4</v>
          </cell>
          <cell r="Q120">
            <v>0.746</v>
          </cell>
          <cell r="R120">
            <v>0.75</v>
          </cell>
          <cell r="S120">
            <v>0.82999999999999985</v>
          </cell>
          <cell r="T120">
            <v>0.8</v>
          </cell>
          <cell r="U120">
            <v>0.8</v>
          </cell>
          <cell r="V120">
            <v>0</v>
          </cell>
          <cell r="W120">
            <v>3</v>
          </cell>
        </row>
        <row r="121">
          <cell r="B121" t="str">
            <v>2x4P110+2P56_H=70</v>
          </cell>
          <cell r="C121">
            <v>2</v>
          </cell>
          <cell r="D121">
            <v>4</v>
          </cell>
          <cell r="F121">
            <v>1</v>
          </cell>
          <cell r="G121">
            <v>2</v>
          </cell>
          <cell r="L121">
            <v>0.54600000000000004</v>
          </cell>
          <cell r="M121">
            <v>0.55000000000000004</v>
          </cell>
          <cell r="N121">
            <v>0.7</v>
          </cell>
          <cell r="O121">
            <v>1.1360000000000001</v>
          </cell>
          <cell r="P121">
            <v>1.1500000000000001</v>
          </cell>
          <cell r="Q121">
            <v>0.71100000000000008</v>
          </cell>
          <cell r="R121">
            <v>0.7</v>
          </cell>
          <cell r="S121">
            <v>0.78</v>
          </cell>
          <cell r="T121">
            <v>0.8</v>
          </cell>
          <cell r="U121">
            <v>0.7</v>
          </cell>
          <cell r="V121">
            <v>0</v>
          </cell>
          <cell r="W121">
            <v>1</v>
          </cell>
        </row>
        <row r="122">
          <cell r="B122" t="str">
            <v>P110_H=70 :</v>
          </cell>
        </row>
        <row r="123">
          <cell r="B123" t="str">
            <v>1P110_H=70</v>
          </cell>
          <cell r="C123">
            <v>1</v>
          </cell>
          <cell r="D123">
            <v>1</v>
          </cell>
          <cell r="L123">
            <v>0.126</v>
          </cell>
          <cell r="M123">
            <v>0.2</v>
          </cell>
          <cell r="N123">
            <v>0.7</v>
          </cell>
          <cell r="O123">
            <v>0.90999999999999992</v>
          </cell>
          <cell r="P123">
            <v>0.9</v>
          </cell>
          <cell r="Q123">
            <v>0.32600000000000007</v>
          </cell>
          <cell r="R123">
            <v>0.3</v>
          </cell>
          <cell r="S123">
            <v>0.38</v>
          </cell>
          <cell r="T123">
            <v>0.4</v>
          </cell>
          <cell r="U123">
            <v>0.3</v>
          </cell>
          <cell r="V123">
            <v>0</v>
          </cell>
          <cell r="W123">
            <v>0</v>
          </cell>
        </row>
        <row r="124">
          <cell r="B124" t="str">
            <v>2P110_H=70</v>
          </cell>
          <cell r="C124">
            <v>1</v>
          </cell>
          <cell r="D124">
            <v>2</v>
          </cell>
          <cell r="L124">
            <v>0.26600000000000001</v>
          </cell>
          <cell r="M124">
            <v>0.25</v>
          </cell>
          <cell r="N124">
            <v>0.7</v>
          </cell>
          <cell r="O124">
            <v>0.90999999999999992</v>
          </cell>
          <cell r="P124">
            <v>0.9</v>
          </cell>
          <cell r="Q124">
            <v>0.376</v>
          </cell>
          <cell r="R124">
            <v>0.35000000000000003</v>
          </cell>
          <cell r="S124">
            <v>0.43000000000000005</v>
          </cell>
          <cell r="T124">
            <v>0.45</v>
          </cell>
          <cell r="U124">
            <v>0.35000000000000003</v>
          </cell>
          <cell r="V124">
            <v>0</v>
          </cell>
          <cell r="W124">
            <v>0</v>
          </cell>
        </row>
        <row r="125">
          <cell r="B125" t="str">
            <v>3P110_H=70</v>
          </cell>
          <cell r="C125">
            <v>1</v>
          </cell>
          <cell r="D125">
            <v>3</v>
          </cell>
          <cell r="L125">
            <v>0.41000000000000003</v>
          </cell>
          <cell r="M125">
            <v>0.4</v>
          </cell>
          <cell r="N125">
            <v>0.7</v>
          </cell>
          <cell r="O125">
            <v>0.90999999999999992</v>
          </cell>
          <cell r="P125">
            <v>0.9</v>
          </cell>
          <cell r="Q125">
            <v>0.52600000000000002</v>
          </cell>
          <cell r="R125">
            <v>0.5</v>
          </cell>
          <cell r="S125">
            <v>0.58000000000000007</v>
          </cell>
          <cell r="T125">
            <v>0.6</v>
          </cell>
          <cell r="U125">
            <v>0.5</v>
          </cell>
          <cell r="V125">
            <v>0</v>
          </cell>
          <cell r="W125">
            <v>0</v>
          </cell>
        </row>
        <row r="126">
          <cell r="B126" t="str">
            <v>2x2P110_H=70</v>
          </cell>
          <cell r="C126">
            <v>2</v>
          </cell>
          <cell r="D126">
            <v>2</v>
          </cell>
          <cell r="L126">
            <v>0.27</v>
          </cell>
          <cell r="M126">
            <v>0.3</v>
          </cell>
          <cell r="N126">
            <v>0.7</v>
          </cell>
          <cell r="O126">
            <v>1.05</v>
          </cell>
          <cell r="P126">
            <v>1.05</v>
          </cell>
          <cell r="Q126">
            <v>0.44700000000000001</v>
          </cell>
          <cell r="R126">
            <v>0.45</v>
          </cell>
          <cell r="S126">
            <v>0.51</v>
          </cell>
          <cell r="T126">
            <v>0.5</v>
          </cell>
          <cell r="U126">
            <v>0.45</v>
          </cell>
          <cell r="V126">
            <v>1</v>
          </cell>
          <cell r="W126">
            <v>0</v>
          </cell>
        </row>
        <row r="127">
          <cell r="B127" t="str">
            <v>3x2P110_H=70</v>
          </cell>
          <cell r="C127">
            <v>3</v>
          </cell>
          <cell r="D127">
            <v>2</v>
          </cell>
          <cell r="L127">
            <v>0.27</v>
          </cell>
          <cell r="M127">
            <v>0.3</v>
          </cell>
          <cell r="N127">
            <v>0.7</v>
          </cell>
          <cell r="O127">
            <v>1.1900000000000002</v>
          </cell>
          <cell r="P127">
            <v>1.2</v>
          </cell>
          <cell r="Q127">
            <v>0.46799999999999997</v>
          </cell>
          <cell r="R127">
            <v>0.45</v>
          </cell>
          <cell r="S127">
            <v>0.54</v>
          </cell>
          <cell r="T127">
            <v>0.55000000000000004</v>
          </cell>
          <cell r="U127">
            <v>0.45</v>
          </cell>
          <cell r="V127">
            <v>2</v>
          </cell>
          <cell r="W127">
            <v>0</v>
          </cell>
        </row>
        <row r="128">
          <cell r="B128" t="str">
            <v>2x3P110_H=70</v>
          </cell>
          <cell r="C128">
            <v>2</v>
          </cell>
          <cell r="D128">
            <v>3</v>
          </cell>
          <cell r="L128">
            <v>0.41000000000000003</v>
          </cell>
          <cell r="M128">
            <v>0.4</v>
          </cell>
          <cell r="N128">
            <v>0.7</v>
          </cell>
          <cell r="O128">
            <v>1.05</v>
          </cell>
          <cell r="P128">
            <v>1.05</v>
          </cell>
          <cell r="Q128">
            <v>0.54700000000000004</v>
          </cell>
          <cell r="R128">
            <v>0.55000000000000004</v>
          </cell>
          <cell r="S128">
            <v>0.6100000000000001</v>
          </cell>
          <cell r="T128">
            <v>0.6</v>
          </cell>
          <cell r="U128">
            <v>0.55000000000000004</v>
          </cell>
          <cell r="V128">
            <v>2</v>
          </cell>
          <cell r="W128">
            <v>0</v>
          </cell>
        </row>
        <row r="129">
          <cell r="B129" t="str">
            <v>4x2P110_H=70</v>
          </cell>
          <cell r="C129">
            <v>4</v>
          </cell>
          <cell r="D129">
            <v>2</v>
          </cell>
          <cell r="L129">
            <v>0.27</v>
          </cell>
          <cell r="M129">
            <v>0.3</v>
          </cell>
          <cell r="N129">
            <v>0.7</v>
          </cell>
          <cell r="O129">
            <v>1.33</v>
          </cell>
          <cell r="P129">
            <v>1.35</v>
          </cell>
          <cell r="Q129">
            <v>0.48899999999999999</v>
          </cell>
          <cell r="R129">
            <v>0.5</v>
          </cell>
          <cell r="S129">
            <v>0.57000000000000006</v>
          </cell>
          <cell r="T129">
            <v>0.54999999999999993</v>
          </cell>
          <cell r="U129">
            <v>0.5</v>
          </cell>
          <cell r="V129">
            <v>3</v>
          </cell>
          <cell r="W129">
            <v>0</v>
          </cell>
        </row>
        <row r="130">
          <cell r="B130" t="str">
            <v>2x4P110_H=70</v>
          </cell>
          <cell r="C130">
            <v>2</v>
          </cell>
          <cell r="D130">
            <v>4</v>
          </cell>
          <cell r="L130">
            <v>0.55000000000000004</v>
          </cell>
          <cell r="M130">
            <v>0.54999999999999993</v>
          </cell>
          <cell r="N130">
            <v>0.7</v>
          </cell>
          <cell r="O130">
            <v>1.05</v>
          </cell>
          <cell r="P130">
            <v>1.05</v>
          </cell>
          <cell r="Q130">
            <v>0.69699999999999995</v>
          </cell>
          <cell r="R130">
            <v>0.7</v>
          </cell>
          <cell r="S130">
            <v>0.76</v>
          </cell>
          <cell r="T130">
            <v>0.75</v>
          </cell>
          <cell r="U130">
            <v>0.7</v>
          </cell>
          <cell r="V130">
            <v>0</v>
          </cell>
          <cell r="W130">
            <v>1</v>
          </cell>
        </row>
        <row r="131">
          <cell r="B131" t="str">
            <v>(2x4+2)P110_H=70</v>
          </cell>
          <cell r="C131">
            <v>3</v>
          </cell>
          <cell r="D131">
            <v>4</v>
          </cell>
          <cell r="E131">
            <v>2</v>
          </cell>
          <cell r="L131">
            <v>0.55000000000000004</v>
          </cell>
          <cell r="M131">
            <v>0.54999999999999993</v>
          </cell>
          <cell r="N131">
            <v>0.7</v>
          </cell>
          <cell r="O131">
            <v>1.1900000000000002</v>
          </cell>
          <cell r="P131">
            <v>1.2</v>
          </cell>
          <cell r="Q131">
            <v>0.71799999999999997</v>
          </cell>
          <cell r="R131">
            <v>0.7</v>
          </cell>
          <cell r="S131">
            <v>0.78999999999999992</v>
          </cell>
          <cell r="T131">
            <v>0.8</v>
          </cell>
          <cell r="U131">
            <v>0.7</v>
          </cell>
          <cell r="V131">
            <v>1</v>
          </cell>
          <cell r="W131">
            <v>1</v>
          </cell>
        </row>
        <row r="132">
          <cell r="B132" t="str">
            <v>(2x4+2x2)P110_H=70</v>
          </cell>
          <cell r="C132">
            <v>4</v>
          </cell>
          <cell r="D132">
            <v>4</v>
          </cell>
          <cell r="E132">
            <v>4</v>
          </cell>
          <cell r="L132">
            <v>0.55000000000000004</v>
          </cell>
          <cell r="M132">
            <v>0.54999999999999993</v>
          </cell>
          <cell r="N132">
            <v>0.7</v>
          </cell>
          <cell r="O132">
            <v>1.33</v>
          </cell>
          <cell r="P132">
            <v>1.35</v>
          </cell>
          <cell r="Q132">
            <v>0.73899999999999999</v>
          </cell>
          <cell r="R132">
            <v>0.75</v>
          </cell>
          <cell r="S132">
            <v>0.82</v>
          </cell>
          <cell r="T132">
            <v>0.8</v>
          </cell>
          <cell r="U132">
            <v>0.75</v>
          </cell>
          <cell r="V132">
            <v>2</v>
          </cell>
          <cell r="W132">
            <v>1</v>
          </cell>
        </row>
        <row r="133">
          <cell r="B133" t="str">
            <v>3x4P110_H=70</v>
          </cell>
          <cell r="C133">
            <v>3</v>
          </cell>
          <cell r="D133">
            <v>4</v>
          </cell>
          <cell r="L133">
            <v>0.55000000000000004</v>
          </cell>
          <cell r="M133">
            <v>0.54999999999999993</v>
          </cell>
          <cell r="N133">
            <v>0.7</v>
          </cell>
          <cell r="O133">
            <v>1.1900000000000002</v>
          </cell>
          <cell r="P133">
            <v>1.2</v>
          </cell>
          <cell r="Q133">
            <v>0.71799999999999997</v>
          </cell>
          <cell r="R133">
            <v>0.7</v>
          </cell>
          <cell r="S133">
            <v>0.78999999999999992</v>
          </cell>
          <cell r="T133">
            <v>0.8</v>
          </cell>
          <cell r="U133">
            <v>0.7</v>
          </cell>
          <cell r="V133">
            <v>0</v>
          </cell>
          <cell r="W133">
            <v>2</v>
          </cell>
        </row>
        <row r="134">
          <cell r="B134" t="str">
            <v>4x4P110_H=70</v>
          </cell>
          <cell r="C134">
            <v>4</v>
          </cell>
          <cell r="D134">
            <v>4</v>
          </cell>
          <cell r="L134">
            <v>0.55000000000000004</v>
          </cell>
          <cell r="M134">
            <v>0.54999999999999993</v>
          </cell>
          <cell r="N134">
            <v>0.7</v>
          </cell>
          <cell r="O134">
            <v>1.33</v>
          </cell>
          <cell r="P134">
            <v>1.35</v>
          </cell>
          <cell r="Q134">
            <v>0.73899999999999999</v>
          </cell>
          <cell r="R134">
            <v>0.75</v>
          </cell>
          <cell r="S134">
            <v>0.82</v>
          </cell>
          <cell r="T134">
            <v>0.8</v>
          </cell>
          <cell r="U134">
            <v>0.75</v>
          </cell>
          <cell r="V134">
            <v>0</v>
          </cell>
          <cell r="W134">
            <v>3</v>
          </cell>
        </row>
        <row r="135">
          <cell r="B135" t="str">
            <v>4x6P110_H=70</v>
          </cell>
          <cell r="C135">
            <v>4</v>
          </cell>
          <cell r="D135">
            <v>6</v>
          </cell>
          <cell r="L135">
            <v>0.83000000000000007</v>
          </cell>
          <cell r="M135">
            <v>0.85000000000000009</v>
          </cell>
          <cell r="N135">
            <v>0.7</v>
          </cell>
          <cell r="O135">
            <v>1.33</v>
          </cell>
          <cell r="P135">
            <v>1.35</v>
          </cell>
          <cell r="Q135">
            <v>1.0390000000000001</v>
          </cell>
          <cell r="R135">
            <v>1.05</v>
          </cell>
          <cell r="S135">
            <v>1.1200000000000001</v>
          </cell>
          <cell r="T135">
            <v>1.1000000000000001</v>
          </cell>
          <cell r="U135">
            <v>1.05</v>
          </cell>
          <cell r="V135">
            <v>0</v>
          </cell>
          <cell r="W135">
            <v>4</v>
          </cell>
        </row>
        <row r="136">
          <cell r="B136" t="str">
            <v>6x4P110_H=70</v>
          </cell>
          <cell r="C136">
            <v>6</v>
          </cell>
          <cell r="D136">
            <v>4</v>
          </cell>
          <cell r="L136">
            <v>0.55000000000000004</v>
          </cell>
          <cell r="M136">
            <v>0.54999999999999993</v>
          </cell>
          <cell r="N136">
            <v>0.7</v>
          </cell>
          <cell r="O136">
            <v>1.6099999999999999</v>
          </cell>
          <cell r="P136">
            <v>1.6</v>
          </cell>
          <cell r="Q136">
            <v>0.77400000000000002</v>
          </cell>
          <cell r="R136">
            <v>0.75</v>
          </cell>
          <cell r="S136">
            <v>0.87</v>
          </cell>
          <cell r="T136">
            <v>0.85</v>
          </cell>
          <cell r="U136">
            <v>0.85</v>
          </cell>
          <cell r="V136">
            <v>0</v>
          </cell>
          <cell r="W136">
            <v>5</v>
          </cell>
        </row>
        <row r="137">
          <cell r="B137" t="str">
            <v>6x6P110_H=70</v>
          </cell>
          <cell r="C137">
            <v>6</v>
          </cell>
          <cell r="D137">
            <v>6</v>
          </cell>
          <cell r="L137">
            <v>0.83000000000000007</v>
          </cell>
          <cell r="M137">
            <v>0.85000000000000009</v>
          </cell>
          <cell r="N137">
            <v>0.7</v>
          </cell>
          <cell r="O137">
            <v>1.6099999999999999</v>
          </cell>
          <cell r="P137">
            <v>1.6</v>
          </cell>
          <cell r="Q137">
            <v>1.0740000000000001</v>
          </cell>
          <cell r="R137">
            <v>1.05</v>
          </cell>
          <cell r="S137">
            <v>1.1700000000000002</v>
          </cell>
          <cell r="T137">
            <v>1.1499999999999999</v>
          </cell>
          <cell r="U137">
            <v>1.1499999999999999</v>
          </cell>
          <cell r="V137">
            <v>0</v>
          </cell>
          <cell r="W137">
            <v>10</v>
          </cell>
        </row>
        <row r="138">
          <cell r="B138" t="str">
            <v>(4+2)P110_H=70</v>
          </cell>
          <cell r="C138">
            <v>2</v>
          </cell>
          <cell r="D138">
            <v>4</v>
          </cell>
          <cell r="E138">
            <v>2</v>
          </cell>
          <cell r="L138">
            <v>0.55000000000000004</v>
          </cell>
          <cell r="M138">
            <v>0.54999999999999993</v>
          </cell>
          <cell r="N138">
            <v>0.7</v>
          </cell>
          <cell r="O138">
            <v>1.05</v>
          </cell>
          <cell r="P138">
            <v>1.05</v>
          </cell>
          <cell r="Q138">
            <v>0.69699999999999995</v>
          </cell>
          <cell r="R138">
            <v>0.7</v>
          </cell>
          <cell r="S138">
            <v>0.76</v>
          </cell>
          <cell r="T138">
            <v>0.75</v>
          </cell>
          <cell r="U138">
            <v>0.7</v>
          </cell>
          <cell r="V138">
            <v>1</v>
          </cell>
          <cell r="W138">
            <v>0</v>
          </cell>
        </row>
        <row r="139">
          <cell r="B139" t="str">
            <v>(4+2x2)P110_H=70</v>
          </cell>
          <cell r="C139">
            <v>3</v>
          </cell>
          <cell r="D139">
            <v>4</v>
          </cell>
          <cell r="E139">
            <v>4</v>
          </cell>
          <cell r="L139">
            <v>0.55000000000000004</v>
          </cell>
          <cell r="M139">
            <v>0.54999999999999993</v>
          </cell>
          <cell r="N139">
            <v>0.7</v>
          </cell>
          <cell r="O139">
            <v>1.1900000000000002</v>
          </cell>
          <cell r="P139">
            <v>1.2</v>
          </cell>
          <cell r="Q139">
            <v>0.71799999999999997</v>
          </cell>
          <cell r="R139">
            <v>0.7</v>
          </cell>
          <cell r="S139">
            <v>0.78999999999999992</v>
          </cell>
          <cell r="T139">
            <v>0.8</v>
          </cell>
          <cell r="U139">
            <v>0.7</v>
          </cell>
          <cell r="V139">
            <v>1</v>
          </cell>
          <cell r="W139">
            <v>1</v>
          </cell>
        </row>
        <row r="140">
          <cell r="B140" t="str">
            <v>(4+3x2)P110_H=70</v>
          </cell>
          <cell r="C140">
            <v>4</v>
          </cell>
          <cell r="D140">
            <v>4</v>
          </cell>
          <cell r="E140">
            <v>6</v>
          </cell>
          <cell r="L140">
            <v>0.55000000000000004</v>
          </cell>
          <cell r="M140">
            <v>0.54999999999999993</v>
          </cell>
          <cell r="N140">
            <v>0.7</v>
          </cell>
          <cell r="O140">
            <v>1.33</v>
          </cell>
          <cell r="P140">
            <v>1.35</v>
          </cell>
          <cell r="Q140">
            <v>0.73899999999999999</v>
          </cell>
          <cell r="R140">
            <v>0.75</v>
          </cell>
          <cell r="S140">
            <v>0.82</v>
          </cell>
          <cell r="T140">
            <v>0.8</v>
          </cell>
          <cell r="U140">
            <v>0.75</v>
          </cell>
          <cell r="V140">
            <v>2</v>
          </cell>
          <cell r="W140">
            <v>1</v>
          </cell>
        </row>
        <row r="141">
          <cell r="B141" t="str">
            <v>(4+4x2)P110_H=70</v>
          </cell>
          <cell r="C141">
            <v>5</v>
          </cell>
          <cell r="D141">
            <v>4</v>
          </cell>
          <cell r="E141">
            <v>8</v>
          </cell>
          <cell r="L141">
            <v>0.55000000000000004</v>
          </cell>
          <cell r="M141">
            <v>0.54999999999999993</v>
          </cell>
          <cell r="N141">
            <v>0.7</v>
          </cell>
          <cell r="O141">
            <v>1.4700000000000002</v>
          </cell>
          <cell r="P141">
            <v>1.5</v>
          </cell>
          <cell r="Q141">
            <v>0.76</v>
          </cell>
          <cell r="R141">
            <v>0.75</v>
          </cell>
          <cell r="S141">
            <v>0.85</v>
          </cell>
          <cell r="T141">
            <v>0.85</v>
          </cell>
          <cell r="U141">
            <v>0.85</v>
          </cell>
          <cell r="V141">
            <v>3</v>
          </cell>
          <cell r="W141">
            <v>1</v>
          </cell>
        </row>
        <row r="142">
          <cell r="B142" t="str">
            <v>(2x2+4)P110_H=70</v>
          </cell>
          <cell r="C142">
            <v>3</v>
          </cell>
          <cell r="D142">
            <v>4</v>
          </cell>
          <cell r="E142">
            <v>4</v>
          </cell>
          <cell r="L142">
            <v>0.55000000000000004</v>
          </cell>
          <cell r="M142">
            <v>0.54999999999999993</v>
          </cell>
          <cell r="N142">
            <v>0.7</v>
          </cell>
          <cell r="O142">
            <v>1.1900000000000002</v>
          </cell>
          <cell r="P142">
            <v>1.2</v>
          </cell>
          <cell r="Q142">
            <v>0.71799999999999997</v>
          </cell>
          <cell r="R142">
            <v>0.7</v>
          </cell>
          <cell r="S142">
            <v>0.78999999999999992</v>
          </cell>
          <cell r="T142">
            <v>0.8</v>
          </cell>
          <cell r="U142">
            <v>0.7</v>
          </cell>
          <cell r="V142">
            <v>1</v>
          </cell>
          <cell r="W142">
            <v>1</v>
          </cell>
        </row>
        <row r="143">
          <cell r="B143" t="str">
            <v>3x3P110_H=70</v>
          </cell>
          <cell r="C143">
            <v>3</v>
          </cell>
          <cell r="D143">
            <v>3</v>
          </cell>
          <cell r="L143">
            <v>0.41000000000000003</v>
          </cell>
          <cell r="M143">
            <v>0.4</v>
          </cell>
          <cell r="N143">
            <v>0.7</v>
          </cell>
          <cell r="O143">
            <v>1.1900000000000002</v>
          </cell>
          <cell r="P143">
            <v>1.2</v>
          </cell>
          <cell r="Q143">
            <v>0.56800000000000006</v>
          </cell>
          <cell r="R143">
            <v>0.54999999999999993</v>
          </cell>
          <cell r="S143">
            <v>0.64</v>
          </cell>
          <cell r="T143">
            <v>0.65</v>
          </cell>
          <cell r="U143">
            <v>0.54999999999999993</v>
          </cell>
          <cell r="V143">
            <v>4</v>
          </cell>
          <cell r="W143">
            <v>0</v>
          </cell>
        </row>
        <row r="144">
          <cell r="B144" t="str">
            <v>2x5P110_H=70</v>
          </cell>
          <cell r="C144">
            <v>2</v>
          </cell>
          <cell r="D144">
            <v>5</v>
          </cell>
          <cell r="L144">
            <v>0.69000000000000006</v>
          </cell>
          <cell r="M144">
            <v>0.7</v>
          </cell>
          <cell r="N144">
            <v>0.7</v>
          </cell>
          <cell r="O144">
            <v>1.05</v>
          </cell>
          <cell r="P144">
            <v>1.05</v>
          </cell>
          <cell r="Q144">
            <v>0.84699999999999998</v>
          </cell>
          <cell r="R144">
            <v>0.85000000000000009</v>
          </cell>
          <cell r="S144">
            <v>0.90999999999999992</v>
          </cell>
          <cell r="T144">
            <v>0.9</v>
          </cell>
          <cell r="U144">
            <v>0.85000000000000009</v>
          </cell>
          <cell r="V144">
            <v>1</v>
          </cell>
          <cell r="W144">
            <v>1</v>
          </cell>
        </row>
        <row r="145">
          <cell r="B145" t="str">
            <v>(2x3+4)P110_H=70</v>
          </cell>
          <cell r="C145">
            <v>3</v>
          </cell>
          <cell r="D145">
            <v>4</v>
          </cell>
          <cell r="E145">
            <v>2</v>
          </cell>
          <cell r="L145">
            <v>0.55000000000000004</v>
          </cell>
          <cell r="M145">
            <v>0.54999999999999993</v>
          </cell>
          <cell r="N145">
            <v>0.7</v>
          </cell>
          <cell r="O145">
            <v>1.1900000000000002</v>
          </cell>
          <cell r="P145">
            <v>1.2</v>
          </cell>
          <cell r="Q145">
            <v>0.71799999999999997</v>
          </cell>
          <cell r="R145">
            <v>0.7</v>
          </cell>
          <cell r="S145">
            <v>0.78999999999999992</v>
          </cell>
          <cell r="T145">
            <v>0.8</v>
          </cell>
          <cell r="U145">
            <v>0.7</v>
          </cell>
          <cell r="V145">
            <v>1</v>
          </cell>
          <cell r="W145">
            <v>2</v>
          </cell>
        </row>
        <row r="146">
          <cell r="B146" t="str">
            <v>(3x4+2)P110_H=70</v>
          </cell>
          <cell r="C146">
            <v>4</v>
          </cell>
          <cell r="D146">
            <v>4</v>
          </cell>
          <cell r="E146">
            <v>2</v>
          </cell>
          <cell r="L146">
            <v>0.55000000000000004</v>
          </cell>
          <cell r="M146">
            <v>0.54999999999999993</v>
          </cell>
          <cell r="N146">
            <v>0.7</v>
          </cell>
          <cell r="O146">
            <v>1.33</v>
          </cell>
          <cell r="P146">
            <v>1.35</v>
          </cell>
          <cell r="Q146">
            <v>0.73899999999999999</v>
          </cell>
          <cell r="R146">
            <v>0.75</v>
          </cell>
          <cell r="S146">
            <v>0.82</v>
          </cell>
          <cell r="T146">
            <v>0.8</v>
          </cell>
          <cell r="U146">
            <v>0.75</v>
          </cell>
          <cell r="V146">
            <v>2</v>
          </cell>
          <cell r="W146">
            <v>1</v>
          </cell>
        </row>
        <row r="147">
          <cell r="B147" t="str">
            <v>2x6P110_H=70</v>
          </cell>
          <cell r="C147">
            <v>2</v>
          </cell>
          <cell r="D147">
            <v>6</v>
          </cell>
          <cell r="L147">
            <v>0.83000000000000007</v>
          </cell>
          <cell r="M147">
            <v>0.85000000000000009</v>
          </cell>
          <cell r="N147">
            <v>0.7</v>
          </cell>
          <cell r="O147">
            <v>1.05</v>
          </cell>
          <cell r="P147">
            <v>1.05</v>
          </cell>
          <cell r="Q147">
            <v>0.99700000000000011</v>
          </cell>
          <cell r="R147">
            <v>1</v>
          </cell>
          <cell r="S147">
            <v>1.06</v>
          </cell>
          <cell r="T147">
            <v>1.05</v>
          </cell>
          <cell r="U147">
            <v>1</v>
          </cell>
          <cell r="V147">
            <v>2</v>
          </cell>
          <cell r="W147">
            <v>0</v>
          </cell>
        </row>
        <row r="148">
          <cell r="B148" t="str">
            <v>4x3P110_H=70</v>
          </cell>
          <cell r="C148">
            <v>4</v>
          </cell>
          <cell r="D148">
            <v>3</v>
          </cell>
          <cell r="L148">
            <v>0.41000000000000003</v>
          </cell>
          <cell r="M148">
            <v>0.4</v>
          </cell>
          <cell r="N148">
            <v>0.7</v>
          </cell>
          <cell r="O148">
            <v>1.33</v>
          </cell>
          <cell r="P148">
            <v>1.35</v>
          </cell>
          <cell r="Q148">
            <v>0.58900000000000008</v>
          </cell>
          <cell r="R148">
            <v>0.6</v>
          </cell>
          <cell r="S148">
            <v>0.67</v>
          </cell>
          <cell r="T148">
            <v>0.64999999999999991</v>
          </cell>
          <cell r="U148">
            <v>0.6</v>
          </cell>
          <cell r="V148">
            <v>6</v>
          </cell>
          <cell r="W148">
            <v>0</v>
          </cell>
        </row>
        <row r="149">
          <cell r="B149" t="str">
            <v>(2x2+2x4)P110_H=70</v>
          </cell>
          <cell r="C149">
            <v>4</v>
          </cell>
          <cell r="D149">
            <v>4</v>
          </cell>
          <cell r="E149">
            <v>4</v>
          </cell>
          <cell r="L149">
            <v>0.55000000000000004</v>
          </cell>
          <cell r="M149">
            <v>0.54999999999999993</v>
          </cell>
          <cell r="N149">
            <v>0.7</v>
          </cell>
          <cell r="O149">
            <v>1.33</v>
          </cell>
          <cell r="P149">
            <v>1.35</v>
          </cell>
          <cell r="Q149">
            <v>0.73899999999999999</v>
          </cell>
          <cell r="R149">
            <v>0.75</v>
          </cell>
          <cell r="S149">
            <v>0.82</v>
          </cell>
          <cell r="T149">
            <v>0.8</v>
          </cell>
          <cell r="U149">
            <v>0.75</v>
          </cell>
          <cell r="V149">
            <v>2</v>
          </cell>
          <cell r="W149">
            <v>1</v>
          </cell>
        </row>
        <row r="150">
          <cell r="B150" t="str">
            <v>(4x2+4)P110_H=70</v>
          </cell>
          <cell r="C150">
            <v>5</v>
          </cell>
          <cell r="D150">
            <v>4</v>
          </cell>
          <cell r="E150">
            <v>8</v>
          </cell>
          <cell r="L150">
            <v>0.55000000000000004</v>
          </cell>
          <cell r="M150">
            <v>0.54999999999999993</v>
          </cell>
          <cell r="N150">
            <v>0.7</v>
          </cell>
          <cell r="O150">
            <v>1.4700000000000002</v>
          </cell>
          <cell r="P150">
            <v>1.5</v>
          </cell>
          <cell r="Q150">
            <v>0.76</v>
          </cell>
          <cell r="R150">
            <v>0.75</v>
          </cell>
          <cell r="S150">
            <v>0.85</v>
          </cell>
          <cell r="T150">
            <v>0.85</v>
          </cell>
          <cell r="U150">
            <v>0.85</v>
          </cell>
          <cell r="V150">
            <v>1</v>
          </cell>
          <cell r="W150">
            <v>3</v>
          </cell>
        </row>
        <row r="151">
          <cell r="B151" t="str">
            <v>(4x4+2)P110_H=70</v>
          </cell>
          <cell r="C151">
            <v>5</v>
          </cell>
          <cell r="D151">
            <v>4</v>
          </cell>
          <cell r="E151">
            <v>2</v>
          </cell>
          <cell r="L151">
            <v>0.55000000000000004</v>
          </cell>
          <cell r="M151">
            <v>0.54999999999999993</v>
          </cell>
          <cell r="N151">
            <v>0.7</v>
          </cell>
          <cell r="O151">
            <v>1.4700000000000002</v>
          </cell>
          <cell r="P151">
            <v>1.5</v>
          </cell>
          <cell r="Q151">
            <v>0.76</v>
          </cell>
          <cell r="R151">
            <v>0.75</v>
          </cell>
          <cell r="S151">
            <v>0.85</v>
          </cell>
          <cell r="T151">
            <v>0.85</v>
          </cell>
          <cell r="U151">
            <v>0.85</v>
          </cell>
          <cell r="V151">
            <v>3</v>
          </cell>
          <cell r="W151">
            <v>1</v>
          </cell>
        </row>
        <row r="152">
          <cell r="B152" t="str">
            <v>(4x2+2x4)P110_H=70</v>
          </cell>
          <cell r="C152">
            <v>6</v>
          </cell>
          <cell r="D152">
            <v>4</v>
          </cell>
          <cell r="E152">
            <v>8</v>
          </cell>
          <cell r="L152">
            <v>0.55000000000000004</v>
          </cell>
          <cell r="M152">
            <v>0.54999999999999993</v>
          </cell>
          <cell r="N152">
            <v>0.7</v>
          </cell>
          <cell r="O152">
            <v>1.6099999999999999</v>
          </cell>
          <cell r="P152">
            <v>1.6</v>
          </cell>
          <cell r="Q152">
            <v>0.77400000000000002</v>
          </cell>
          <cell r="R152">
            <v>0.75</v>
          </cell>
          <cell r="S152">
            <v>0.87</v>
          </cell>
          <cell r="T152">
            <v>0.85</v>
          </cell>
          <cell r="U152">
            <v>0.85</v>
          </cell>
          <cell r="V152">
            <v>2</v>
          </cell>
          <cell r="W152">
            <v>3</v>
          </cell>
        </row>
        <row r="153">
          <cell r="B153" t="str">
            <v>5x4P110_H=70</v>
          </cell>
          <cell r="C153">
            <v>5</v>
          </cell>
          <cell r="D153">
            <v>4</v>
          </cell>
          <cell r="L153">
            <v>0.55000000000000004</v>
          </cell>
          <cell r="M153">
            <v>0.54999999999999993</v>
          </cell>
          <cell r="N153">
            <v>0.7</v>
          </cell>
          <cell r="O153">
            <v>1.4700000000000002</v>
          </cell>
          <cell r="P153">
            <v>1.5</v>
          </cell>
          <cell r="Q153">
            <v>0.76</v>
          </cell>
          <cell r="R153">
            <v>0.75</v>
          </cell>
          <cell r="S153">
            <v>0.85</v>
          </cell>
          <cell r="T153">
            <v>0.85</v>
          </cell>
          <cell r="U153">
            <v>0.85</v>
          </cell>
          <cell r="V153">
            <v>4</v>
          </cell>
          <cell r="W153">
            <v>0</v>
          </cell>
        </row>
        <row r="154">
          <cell r="B154" t="str">
            <v>4x5P110_H=70</v>
          </cell>
          <cell r="C154">
            <v>4</v>
          </cell>
          <cell r="D154">
            <v>5</v>
          </cell>
          <cell r="L154">
            <v>0.69000000000000006</v>
          </cell>
          <cell r="M154">
            <v>0.7</v>
          </cell>
          <cell r="N154">
            <v>0.7</v>
          </cell>
          <cell r="O154">
            <v>1.33</v>
          </cell>
          <cell r="P154">
            <v>1.35</v>
          </cell>
          <cell r="Q154">
            <v>0.88900000000000001</v>
          </cell>
          <cell r="R154">
            <v>0.9</v>
          </cell>
          <cell r="S154">
            <v>0.97</v>
          </cell>
          <cell r="T154">
            <v>0.95</v>
          </cell>
          <cell r="U154">
            <v>0.9</v>
          </cell>
          <cell r="V154">
            <v>3</v>
          </cell>
          <cell r="W154">
            <v>3</v>
          </cell>
        </row>
        <row r="155">
          <cell r="B155" t="str">
            <v>(3x2+4)P110_H=70</v>
          </cell>
          <cell r="C155">
            <v>4</v>
          </cell>
          <cell r="D155">
            <v>4</v>
          </cell>
          <cell r="E155">
            <v>6</v>
          </cell>
          <cell r="L155">
            <v>0.55000000000000004</v>
          </cell>
          <cell r="M155">
            <v>0.54999999999999993</v>
          </cell>
          <cell r="N155">
            <v>0.7</v>
          </cell>
          <cell r="O155">
            <v>1.33</v>
          </cell>
          <cell r="P155">
            <v>1.35</v>
          </cell>
          <cell r="Q155">
            <v>0.73899999999999999</v>
          </cell>
          <cell r="R155">
            <v>0.75</v>
          </cell>
          <cell r="S155">
            <v>0.82</v>
          </cell>
          <cell r="T155">
            <v>0.8</v>
          </cell>
          <cell r="U155">
            <v>0.75</v>
          </cell>
          <cell r="V155">
            <v>1</v>
          </cell>
          <cell r="W155">
            <v>2</v>
          </cell>
        </row>
        <row r="156">
          <cell r="B156" t="str">
            <v>(3x2+2x4)P110_H=70</v>
          </cell>
          <cell r="C156">
            <v>5</v>
          </cell>
          <cell r="D156">
            <v>4</v>
          </cell>
          <cell r="E156">
            <v>6</v>
          </cell>
          <cell r="L156">
            <v>0.55000000000000004</v>
          </cell>
          <cell r="M156">
            <v>0.54999999999999993</v>
          </cell>
          <cell r="N156">
            <v>0.7</v>
          </cell>
          <cell r="O156">
            <v>1.4700000000000002</v>
          </cell>
          <cell r="P156">
            <v>1.5</v>
          </cell>
          <cell r="Q156">
            <v>0.76</v>
          </cell>
          <cell r="R156">
            <v>0.75</v>
          </cell>
          <cell r="S156">
            <v>0.85</v>
          </cell>
          <cell r="T156">
            <v>0.85</v>
          </cell>
          <cell r="U156">
            <v>0.85</v>
          </cell>
          <cell r="V156">
            <v>2</v>
          </cell>
          <cell r="W156">
            <v>2</v>
          </cell>
        </row>
        <row r="157">
          <cell r="B157" t="str">
            <v>1P56_H=70</v>
          </cell>
          <cell r="F157">
            <v>1</v>
          </cell>
          <cell r="G157">
            <v>1</v>
          </cell>
          <cell r="L157">
            <v>0.11199999999999999</v>
          </cell>
          <cell r="M157">
            <v>0.2</v>
          </cell>
          <cell r="N157">
            <v>0.7</v>
          </cell>
          <cell r="O157">
            <v>0.85599999999999998</v>
          </cell>
          <cell r="P157">
            <v>0.85</v>
          </cell>
          <cell r="Q157">
            <v>0.31900000000000001</v>
          </cell>
          <cell r="R157">
            <v>0.3</v>
          </cell>
          <cell r="S157">
            <v>0.37</v>
          </cell>
          <cell r="T157">
            <v>0.35000000000000003</v>
          </cell>
          <cell r="U157">
            <v>0.3</v>
          </cell>
        </row>
        <row r="158">
          <cell r="B158" t="str">
            <v>2P56_H=70</v>
          </cell>
          <cell r="F158">
            <v>1</v>
          </cell>
          <cell r="G158">
            <v>2</v>
          </cell>
          <cell r="L158">
            <v>0.19800000000000001</v>
          </cell>
          <cell r="M158">
            <v>0.2</v>
          </cell>
          <cell r="N158">
            <v>0.7</v>
          </cell>
          <cell r="O158">
            <v>0.85599999999999998</v>
          </cell>
          <cell r="P158">
            <v>0.85</v>
          </cell>
          <cell r="Q158">
            <v>0.31900000000000001</v>
          </cell>
          <cell r="R158">
            <v>0.3</v>
          </cell>
          <cell r="S158">
            <v>0.37</v>
          </cell>
          <cell r="T158">
            <v>0.35000000000000003</v>
          </cell>
          <cell r="U158">
            <v>0.3</v>
          </cell>
        </row>
        <row r="159">
          <cell r="B159" t="str">
            <v>3P56_H=70</v>
          </cell>
          <cell r="F159">
            <v>1</v>
          </cell>
          <cell r="G159">
            <v>3</v>
          </cell>
          <cell r="L159">
            <v>0.28399999999999997</v>
          </cell>
          <cell r="M159">
            <v>0.3</v>
          </cell>
          <cell r="N159">
            <v>0.7</v>
          </cell>
          <cell r="O159">
            <v>0.85599999999999998</v>
          </cell>
          <cell r="P159">
            <v>0.85</v>
          </cell>
          <cell r="Q159">
            <v>0.41899999999999998</v>
          </cell>
          <cell r="R159">
            <v>0.4</v>
          </cell>
          <cell r="S159">
            <v>0.47</v>
          </cell>
          <cell r="T159">
            <v>0.45</v>
          </cell>
          <cell r="U159">
            <v>0.4</v>
          </cell>
        </row>
        <row r="160">
          <cell r="B160" t="str">
            <v>4P56_H=70</v>
          </cell>
          <cell r="F160">
            <v>1</v>
          </cell>
          <cell r="G160">
            <v>4</v>
          </cell>
          <cell r="L160">
            <v>0.37</v>
          </cell>
          <cell r="M160">
            <v>0.4</v>
          </cell>
          <cell r="N160">
            <v>0.7</v>
          </cell>
          <cell r="O160">
            <v>0.85599999999999998</v>
          </cell>
          <cell r="P160">
            <v>0.85</v>
          </cell>
          <cell r="Q160">
            <v>0.51900000000000002</v>
          </cell>
          <cell r="R160">
            <v>0.5</v>
          </cell>
          <cell r="S160">
            <v>0.57000000000000006</v>
          </cell>
          <cell r="T160">
            <v>0.54999999999999993</v>
          </cell>
          <cell r="U160">
            <v>0.5</v>
          </cell>
        </row>
        <row r="161">
          <cell r="B161" t="str">
            <v>3+2P56_H=70</v>
          </cell>
          <cell r="F161">
            <v>2</v>
          </cell>
          <cell r="G161">
            <v>3</v>
          </cell>
          <cell r="H161">
            <v>1</v>
          </cell>
          <cell r="L161">
            <v>0.28399999999999997</v>
          </cell>
          <cell r="M161">
            <v>0.3</v>
          </cell>
          <cell r="N161">
            <v>0.7</v>
          </cell>
          <cell r="O161">
            <v>0.94199999999999995</v>
          </cell>
          <cell r="P161">
            <v>0.95000000000000007</v>
          </cell>
          <cell r="Q161">
            <v>0.43300000000000005</v>
          </cell>
          <cell r="R161">
            <v>0.45</v>
          </cell>
          <cell r="S161">
            <v>0.49</v>
          </cell>
          <cell r="T161">
            <v>0.5</v>
          </cell>
          <cell r="U161">
            <v>0.45</v>
          </cell>
        </row>
        <row r="162">
          <cell r="B162" t="str">
            <v>3+1P56_H=70</v>
          </cell>
          <cell r="F162">
            <v>2</v>
          </cell>
          <cell r="G162">
            <v>3</v>
          </cell>
          <cell r="H162">
            <v>2</v>
          </cell>
          <cell r="L162">
            <v>0.28399999999999997</v>
          </cell>
          <cell r="M162">
            <v>0.3</v>
          </cell>
          <cell r="N162">
            <v>0.7</v>
          </cell>
          <cell r="O162">
            <v>0.94199999999999995</v>
          </cell>
          <cell r="P162">
            <v>0.95000000000000007</v>
          </cell>
          <cell r="Q162">
            <v>0.43300000000000005</v>
          </cell>
          <cell r="R162">
            <v>0.45</v>
          </cell>
          <cell r="S162">
            <v>0.49</v>
          </cell>
          <cell r="T162">
            <v>0.5</v>
          </cell>
          <cell r="U162">
            <v>0.45</v>
          </cell>
        </row>
        <row r="163">
          <cell r="B163" t="str">
            <v>4+1P56_H=70</v>
          </cell>
          <cell r="F163">
            <v>2</v>
          </cell>
          <cell r="G163">
            <v>4</v>
          </cell>
          <cell r="H163">
            <v>3</v>
          </cell>
          <cell r="L163">
            <v>0.37</v>
          </cell>
          <cell r="M163">
            <v>0.4</v>
          </cell>
          <cell r="N163">
            <v>0.7</v>
          </cell>
          <cell r="O163">
            <v>0.94199999999999995</v>
          </cell>
          <cell r="P163">
            <v>0.95000000000000007</v>
          </cell>
          <cell r="Q163">
            <v>0.53300000000000003</v>
          </cell>
          <cell r="R163">
            <v>0.55000000000000004</v>
          </cell>
          <cell r="S163">
            <v>0.59000000000000008</v>
          </cell>
          <cell r="T163">
            <v>0.6</v>
          </cell>
          <cell r="U163">
            <v>0.55000000000000004</v>
          </cell>
        </row>
        <row r="164">
          <cell r="B164" t="str">
            <v>4+2P56_H=70</v>
          </cell>
          <cell r="F164">
            <v>2</v>
          </cell>
          <cell r="G164">
            <v>4</v>
          </cell>
          <cell r="H164">
            <v>2</v>
          </cell>
          <cell r="L164">
            <v>0.37</v>
          </cell>
          <cell r="M164">
            <v>0.4</v>
          </cell>
          <cell r="N164">
            <v>0.7</v>
          </cell>
          <cell r="O164">
            <v>0.94199999999999995</v>
          </cell>
          <cell r="P164">
            <v>0.95000000000000007</v>
          </cell>
          <cell r="Q164">
            <v>0.53300000000000003</v>
          </cell>
          <cell r="R164">
            <v>0.55000000000000004</v>
          </cell>
          <cell r="S164">
            <v>0.59000000000000008</v>
          </cell>
          <cell r="T164">
            <v>0.6</v>
          </cell>
          <cell r="U164">
            <v>0.55000000000000004</v>
          </cell>
        </row>
        <row r="165">
          <cell r="B165" t="str">
            <v>4+3P56_H=70</v>
          </cell>
          <cell r="F165">
            <v>2</v>
          </cell>
          <cell r="G165">
            <v>4</v>
          </cell>
          <cell r="H165">
            <v>1</v>
          </cell>
          <cell r="L165">
            <v>0.37</v>
          </cell>
          <cell r="M165">
            <v>0.4</v>
          </cell>
          <cell r="N165">
            <v>0.7</v>
          </cell>
          <cell r="O165">
            <v>0.94199999999999995</v>
          </cell>
          <cell r="P165">
            <v>0.95000000000000007</v>
          </cell>
          <cell r="Q165">
            <v>0.53300000000000003</v>
          </cell>
          <cell r="R165">
            <v>0.55000000000000004</v>
          </cell>
          <cell r="S165">
            <v>0.59000000000000008</v>
          </cell>
          <cell r="T165">
            <v>0.6</v>
          </cell>
          <cell r="U165">
            <v>0.55000000000000004</v>
          </cell>
        </row>
        <row r="166">
          <cell r="B166" t="str">
            <v>2x3P56_H=70</v>
          </cell>
          <cell r="F166">
            <v>2</v>
          </cell>
          <cell r="G166">
            <v>3</v>
          </cell>
          <cell r="L166">
            <v>0.28399999999999997</v>
          </cell>
          <cell r="M166">
            <v>0.3</v>
          </cell>
          <cell r="N166">
            <v>0.7</v>
          </cell>
          <cell r="O166">
            <v>0.94199999999999995</v>
          </cell>
          <cell r="P166">
            <v>0.95000000000000007</v>
          </cell>
          <cell r="Q166">
            <v>0.43300000000000005</v>
          </cell>
          <cell r="R166">
            <v>0.45</v>
          </cell>
          <cell r="S166">
            <v>0.49</v>
          </cell>
          <cell r="T166">
            <v>0.5</v>
          </cell>
          <cell r="U166">
            <v>0.45</v>
          </cell>
        </row>
        <row r="167">
          <cell r="B167" t="str">
            <v>2x4P56_H=70</v>
          </cell>
          <cell r="F167">
            <v>2</v>
          </cell>
          <cell r="G167">
            <v>4</v>
          </cell>
          <cell r="L167">
            <v>0.37</v>
          </cell>
          <cell r="M167">
            <v>0.4</v>
          </cell>
          <cell r="N167">
            <v>0.7</v>
          </cell>
          <cell r="O167">
            <v>0.94199999999999995</v>
          </cell>
          <cell r="P167">
            <v>0.95000000000000007</v>
          </cell>
          <cell r="Q167">
            <v>0.53300000000000003</v>
          </cell>
          <cell r="R167">
            <v>0.55000000000000004</v>
          </cell>
          <cell r="S167">
            <v>0.59000000000000008</v>
          </cell>
          <cell r="T167">
            <v>0.6</v>
          </cell>
          <cell r="U167">
            <v>0.55000000000000004</v>
          </cell>
        </row>
        <row r="168">
          <cell r="B168" t="str">
            <v>5P56+1P38_H=70</v>
          </cell>
          <cell r="F168">
            <v>1</v>
          </cell>
          <cell r="G168">
            <v>5</v>
          </cell>
          <cell r="I168">
            <v>1</v>
          </cell>
          <cell r="J168">
            <v>1</v>
          </cell>
          <cell r="L168">
            <v>0.45599999999999996</v>
          </cell>
          <cell r="M168">
            <v>0.45</v>
          </cell>
          <cell r="N168">
            <v>0.7</v>
          </cell>
          <cell r="O168">
            <v>0.92400000000000004</v>
          </cell>
          <cell r="P168">
            <v>0.9</v>
          </cell>
          <cell r="Q168">
            <v>0.57600000000000007</v>
          </cell>
          <cell r="R168">
            <v>0.54999999999999993</v>
          </cell>
          <cell r="S168">
            <v>0.63</v>
          </cell>
          <cell r="T168">
            <v>0.65</v>
          </cell>
          <cell r="U168">
            <v>0.54999999999999993</v>
          </cell>
        </row>
        <row r="169">
          <cell r="B169" t="str">
            <v>4P56+1P38_H=70</v>
          </cell>
          <cell r="F169">
            <v>1</v>
          </cell>
          <cell r="G169">
            <v>4</v>
          </cell>
          <cell r="I169">
            <v>1</v>
          </cell>
          <cell r="J169">
            <v>1</v>
          </cell>
          <cell r="L169">
            <v>0.37</v>
          </cell>
          <cell r="M169">
            <v>0.4</v>
          </cell>
          <cell r="N169">
            <v>0.7</v>
          </cell>
          <cell r="O169">
            <v>0.92400000000000004</v>
          </cell>
          <cell r="P169">
            <v>0.9</v>
          </cell>
          <cell r="Q169">
            <v>0.52600000000000002</v>
          </cell>
          <cell r="R169">
            <v>0.5</v>
          </cell>
          <cell r="S169">
            <v>0.58000000000000007</v>
          </cell>
          <cell r="T169">
            <v>0.6</v>
          </cell>
          <cell r="U169">
            <v>0.5</v>
          </cell>
        </row>
        <row r="170">
          <cell r="B170" t="str">
            <v>3P56+1P38_H=70</v>
          </cell>
          <cell r="F170">
            <v>1</v>
          </cell>
          <cell r="G170">
            <v>3</v>
          </cell>
          <cell r="I170">
            <v>1</v>
          </cell>
          <cell r="J170">
            <v>1</v>
          </cell>
          <cell r="L170">
            <v>0.28399999999999997</v>
          </cell>
          <cell r="M170">
            <v>0.3</v>
          </cell>
          <cell r="N170">
            <v>0.7</v>
          </cell>
          <cell r="O170">
            <v>0.92400000000000004</v>
          </cell>
          <cell r="P170">
            <v>0.9</v>
          </cell>
          <cell r="Q170">
            <v>0.42600000000000005</v>
          </cell>
          <cell r="R170">
            <v>0.4</v>
          </cell>
          <cell r="S170">
            <v>0.48</v>
          </cell>
          <cell r="T170">
            <v>0.5</v>
          </cell>
          <cell r="U170">
            <v>0.4</v>
          </cell>
        </row>
        <row r="171">
          <cell r="B171" t="str">
            <v>3P56+2P38_H=70</v>
          </cell>
          <cell r="F171">
            <v>1</v>
          </cell>
          <cell r="G171">
            <v>3</v>
          </cell>
          <cell r="I171">
            <v>1</v>
          </cell>
          <cell r="J171">
            <v>2</v>
          </cell>
          <cell r="L171">
            <v>0.28399999999999997</v>
          </cell>
          <cell r="M171">
            <v>0.3</v>
          </cell>
          <cell r="N171">
            <v>0.7</v>
          </cell>
          <cell r="O171">
            <v>0.92400000000000004</v>
          </cell>
          <cell r="P171">
            <v>0.9</v>
          </cell>
          <cell r="Q171">
            <v>0.42600000000000005</v>
          </cell>
          <cell r="R171">
            <v>0.4</v>
          </cell>
          <cell r="S171">
            <v>0.48</v>
          </cell>
          <cell r="T171">
            <v>0.5</v>
          </cell>
          <cell r="U171">
            <v>0.4</v>
          </cell>
        </row>
        <row r="172">
          <cell r="B172" t="str">
            <v>3P56+3P38_H=70</v>
          </cell>
          <cell r="F172">
            <v>1</v>
          </cell>
          <cell r="G172">
            <v>3</v>
          </cell>
          <cell r="I172">
            <v>1</v>
          </cell>
          <cell r="J172">
            <v>3</v>
          </cell>
          <cell r="L172">
            <v>0.28399999999999997</v>
          </cell>
          <cell r="M172">
            <v>0.3</v>
          </cell>
          <cell r="N172">
            <v>0.7</v>
          </cell>
          <cell r="O172">
            <v>0.92400000000000004</v>
          </cell>
          <cell r="P172">
            <v>0.9</v>
          </cell>
          <cell r="Q172">
            <v>0.42600000000000005</v>
          </cell>
          <cell r="R172">
            <v>0.4</v>
          </cell>
          <cell r="S172">
            <v>0.48</v>
          </cell>
          <cell r="T172">
            <v>0.5</v>
          </cell>
          <cell r="U172">
            <v>0.4</v>
          </cell>
        </row>
        <row r="173">
          <cell r="B173" t="str">
            <v>2P56+1P38_H=70</v>
          </cell>
          <cell r="F173">
            <v>1</v>
          </cell>
          <cell r="G173">
            <v>2</v>
          </cell>
          <cell r="I173">
            <v>1</v>
          </cell>
          <cell r="J173">
            <v>1</v>
          </cell>
          <cell r="L173">
            <v>0.19800000000000001</v>
          </cell>
          <cell r="M173">
            <v>0.2</v>
          </cell>
          <cell r="N173">
            <v>0.7</v>
          </cell>
          <cell r="O173">
            <v>0.92400000000000004</v>
          </cell>
          <cell r="P173">
            <v>0.9</v>
          </cell>
          <cell r="Q173">
            <v>0.32600000000000007</v>
          </cell>
          <cell r="R173">
            <v>0.3</v>
          </cell>
          <cell r="S173">
            <v>0.38</v>
          </cell>
          <cell r="T173">
            <v>0.4</v>
          </cell>
          <cell r="U173">
            <v>0.3</v>
          </cell>
        </row>
        <row r="174">
          <cell r="B174" t="str">
            <v>2P56+2P38_H=70</v>
          </cell>
          <cell r="F174">
            <v>1</v>
          </cell>
          <cell r="G174">
            <v>2</v>
          </cell>
          <cell r="I174">
            <v>1</v>
          </cell>
          <cell r="J174">
            <v>2</v>
          </cell>
          <cell r="L174">
            <v>0.19800000000000001</v>
          </cell>
          <cell r="M174">
            <v>0.2</v>
          </cell>
          <cell r="N174">
            <v>0.7</v>
          </cell>
          <cell r="O174">
            <v>0.92400000000000004</v>
          </cell>
          <cell r="P174">
            <v>0.9</v>
          </cell>
          <cell r="Q174">
            <v>0.32600000000000007</v>
          </cell>
          <cell r="R174">
            <v>0.3</v>
          </cell>
          <cell r="S174">
            <v>0.38</v>
          </cell>
          <cell r="T174">
            <v>0.4</v>
          </cell>
          <cell r="U174">
            <v>0.3</v>
          </cell>
        </row>
        <row r="175">
          <cell r="B175" t="str">
            <v>2P56+3P38_H=70</v>
          </cell>
          <cell r="F175">
            <v>1</v>
          </cell>
          <cell r="G175">
            <v>2</v>
          </cell>
          <cell r="I175">
            <v>1</v>
          </cell>
          <cell r="J175">
            <v>3</v>
          </cell>
          <cell r="L175">
            <v>0.19800000000000001</v>
          </cell>
          <cell r="M175">
            <v>0.2</v>
          </cell>
          <cell r="N175">
            <v>0.7</v>
          </cell>
          <cell r="O175">
            <v>0.92400000000000004</v>
          </cell>
          <cell r="P175">
            <v>0.9</v>
          </cell>
          <cell r="Q175">
            <v>0.32600000000000007</v>
          </cell>
          <cell r="R175">
            <v>0.3</v>
          </cell>
          <cell r="S175">
            <v>0.38</v>
          </cell>
          <cell r="T175">
            <v>0.4</v>
          </cell>
          <cell r="U175">
            <v>0.3</v>
          </cell>
        </row>
        <row r="176">
          <cell r="B176" t="str">
            <v>1P38_H=70</v>
          </cell>
          <cell r="I176">
            <v>1</v>
          </cell>
          <cell r="J176">
            <v>1</v>
          </cell>
          <cell r="L176">
            <v>2.5999999999999999E-2</v>
          </cell>
          <cell r="M176">
            <v>0.2</v>
          </cell>
          <cell r="N176">
            <v>0.7</v>
          </cell>
          <cell r="O176">
            <v>0.83799999999999997</v>
          </cell>
          <cell r="P176">
            <v>0.85000000000000009</v>
          </cell>
          <cell r="Q176">
            <v>0.31900000000000006</v>
          </cell>
          <cell r="R176">
            <v>0.3</v>
          </cell>
          <cell r="S176">
            <v>0.37000000000000005</v>
          </cell>
          <cell r="T176">
            <v>0.35000000000000003</v>
          </cell>
          <cell r="U176">
            <v>0.3</v>
          </cell>
        </row>
        <row r="177">
          <cell r="B177" t="str">
            <v>2P38_H=70</v>
          </cell>
          <cell r="I177">
            <v>1</v>
          </cell>
          <cell r="J177">
            <v>2</v>
          </cell>
          <cell r="L177">
            <v>2.5999999999999999E-2</v>
          </cell>
          <cell r="M177">
            <v>0.2</v>
          </cell>
          <cell r="N177">
            <v>0.7</v>
          </cell>
          <cell r="O177">
            <v>0.83799999999999997</v>
          </cell>
          <cell r="P177">
            <v>0.85000000000000009</v>
          </cell>
          <cell r="Q177">
            <v>0.31900000000000006</v>
          </cell>
          <cell r="R177">
            <v>0.3</v>
          </cell>
          <cell r="S177">
            <v>0.37000000000000005</v>
          </cell>
          <cell r="T177">
            <v>0.35000000000000003</v>
          </cell>
          <cell r="U177">
            <v>0.3</v>
          </cell>
        </row>
        <row r="178">
          <cell r="B178" t="str">
            <v>3P38_H=70</v>
          </cell>
          <cell r="I178">
            <v>1</v>
          </cell>
          <cell r="J178">
            <v>3</v>
          </cell>
          <cell r="L178">
            <v>2.5999999999999999E-2</v>
          </cell>
          <cell r="M178">
            <v>0.2</v>
          </cell>
          <cell r="N178">
            <v>0.7</v>
          </cell>
          <cell r="O178">
            <v>0.83799999999999997</v>
          </cell>
          <cell r="P178">
            <v>0.85000000000000009</v>
          </cell>
          <cell r="Q178">
            <v>0.31900000000000006</v>
          </cell>
          <cell r="R178">
            <v>0.3</v>
          </cell>
          <cell r="S178">
            <v>0.37000000000000005</v>
          </cell>
          <cell r="T178">
            <v>0.35000000000000003</v>
          </cell>
          <cell r="U178">
            <v>0.3</v>
          </cell>
        </row>
        <row r="179">
          <cell r="B179" t="str">
            <v>4P38_H=70</v>
          </cell>
          <cell r="I179">
            <v>1</v>
          </cell>
          <cell r="J179">
            <v>4</v>
          </cell>
          <cell r="L179">
            <v>2.5999999999999999E-2</v>
          </cell>
          <cell r="M179">
            <v>0.2</v>
          </cell>
          <cell r="N179">
            <v>0.7</v>
          </cell>
          <cell r="O179">
            <v>0.83799999999999997</v>
          </cell>
          <cell r="P179">
            <v>0.85000000000000009</v>
          </cell>
          <cell r="Q179">
            <v>0.31900000000000006</v>
          </cell>
          <cell r="R179">
            <v>0.3</v>
          </cell>
          <cell r="S179">
            <v>0.37000000000000005</v>
          </cell>
          <cell r="T179">
            <v>0.35000000000000003</v>
          </cell>
          <cell r="U179">
            <v>0.3</v>
          </cell>
        </row>
        <row r="180">
          <cell r="B180" t="str">
            <v>2x4P38_H=70</v>
          </cell>
          <cell r="I180">
            <v>2</v>
          </cell>
          <cell r="J180">
            <v>4</v>
          </cell>
          <cell r="L180">
            <v>2.5999999999999999E-2</v>
          </cell>
          <cell r="M180">
            <v>0.2</v>
          </cell>
          <cell r="N180">
            <v>0.7</v>
          </cell>
          <cell r="O180">
            <v>0.90599999999999992</v>
          </cell>
          <cell r="P180">
            <v>0.9</v>
          </cell>
          <cell r="Q180">
            <v>0.32600000000000007</v>
          </cell>
          <cell r="R180">
            <v>0.3</v>
          </cell>
          <cell r="S180">
            <v>0.38</v>
          </cell>
          <cell r="T180">
            <v>0.4</v>
          </cell>
          <cell r="U180">
            <v>0.3</v>
          </cell>
        </row>
        <row r="181">
          <cell r="B181" t="str">
            <v>P110_H=120 :</v>
          </cell>
        </row>
        <row r="182">
          <cell r="B182" t="str">
            <v>1P110_H=120</v>
          </cell>
          <cell r="C182">
            <v>1</v>
          </cell>
          <cell r="D182">
            <v>1</v>
          </cell>
          <cell r="L182">
            <v>0.126</v>
          </cell>
          <cell r="M182">
            <v>0.2</v>
          </cell>
          <cell r="N182">
            <v>1.2</v>
          </cell>
          <cell r="O182">
            <v>1.4100000000000001</v>
          </cell>
          <cell r="P182">
            <v>1.4</v>
          </cell>
          <cell r="Q182">
            <v>0.39600000000000002</v>
          </cell>
          <cell r="R182">
            <v>0.4</v>
          </cell>
          <cell r="S182">
            <v>0.48</v>
          </cell>
          <cell r="T182">
            <v>0.5</v>
          </cell>
          <cell r="U182">
            <v>0.5</v>
          </cell>
          <cell r="V182">
            <v>0</v>
          </cell>
          <cell r="W182">
            <v>0</v>
          </cell>
        </row>
        <row r="183">
          <cell r="B183" t="str">
            <v>2P110_H=120</v>
          </cell>
          <cell r="C183">
            <v>1</v>
          </cell>
          <cell r="D183">
            <v>2</v>
          </cell>
          <cell r="L183">
            <v>0.26600000000000001</v>
          </cell>
          <cell r="M183">
            <v>0.25</v>
          </cell>
          <cell r="N183">
            <v>1.2</v>
          </cell>
          <cell r="O183">
            <v>1.4100000000000001</v>
          </cell>
          <cell r="P183">
            <v>1.4</v>
          </cell>
          <cell r="Q183">
            <v>0.44600000000000001</v>
          </cell>
          <cell r="R183">
            <v>0.45</v>
          </cell>
          <cell r="S183">
            <v>0.53</v>
          </cell>
          <cell r="T183">
            <v>0.55000000000000004</v>
          </cell>
          <cell r="U183">
            <v>0.55000000000000004</v>
          </cell>
          <cell r="V183">
            <v>0</v>
          </cell>
          <cell r="W183">
            <v>0</v>
          </cell>
        </row>
        <row r="184">
          <cell r="B184" t="str">
            <v>3P110_H=120</v>
          </cell>
          <cell r="C184">
            <v>1</v>
          </cell>
          <cell r="D184">
            <v>3</v>
          </cell>
          <cell r="L184">
            <v>0.41000000000000003</v>
          </cell>
          <cell r="M184">
            <v>0.4</v>
          </cell>
          <cell r="N184">
            <v>1.2</v>
          </cell>
          <cell r="O184">
            <v>1.4100000000000001</v>
          </cell>
          <cell r="P184">
            <v>1.4</v>
          </cell>
          <cell r="Q184">
            <v>0.59600000000000009</v>
          </cell>
          <cell r="R184">
            <v>0.6</v>
          </cell>
          <cell r="S184">
            <v>0.67999999999999994</v>
          </cell>
          <cell r="T184">
            <v>0.7</v>
          </cell>
          <cell r="U184">
            <v>0.7</v>
          </cell>
          <cell r="V184">
            <v>0</v>
          </cell>
          <cell r="W184">
            <v>0</v>
          </cell>
        </row>
        <row r="185">
          <cell r="B185" t="str">
            <v>1x4P110_H=120</v>
          </cell>
          <cell r="C185">
            <v>1</v>
          </cell>
          <cell r="D185">
            <v>4</v>
          </cell>
          <cell r="L185">
            <v>0.55000000000000004</v>
          </cell>
          <cell r="M185">
            <v>0.54999999999999993</v>
          </cell>
          <cell r="N185">
            <v>1.2</v>
          </cell>
          <cell r="O185">
            <v>1.4100000000000001</v>
          </cell>
          <cell r="P185">
            <v>1.4</v>
          </cell>
          <cell r="Q185">
            <v>0.746</v>
          </cell>
          <cell r="R185">
            <v>0.75</v>
          </cell>
          <cell r="S185">
            <v>0.82999999999999985</v>
          </cell>
          <cell r="T185">
            <v>0.8</v>
          </cell>
          <cell r="U185">
            <v>0.8</v>
          </cell>
          <cell r="V185">
            <v>0</v>
          </cell>
          <cell r="W185">
            <v>0</v>
          </cell>
        </row>
        <row r="186">
          <cell r="B186" t="str">
            <v>(1x4+1x2)P110_H=120</v>
          </cell>
          <cell r="C186">
            <v>2</v>
          </cell>
          <cell r="D186">
            <v>4</v>
          </cell>
          <cell r="E186">
            <v>2</v>
          </cell>
          <cell r="L186">
            <v>0.55000000000000004</v>
          </cell>
          <cell r="M186">
            <v>0.54999999999999993</v>
          </cell>
          <cell r="N186">
            <v>1.2</v>
          </cell>
          <cell r="O186">
            <v>1.55</v>
          </cell>
          <cell r="P186">
            <v>1.55</v>
          </cell>
          <cell r="Q186">
            <v>0.7669999999999999</v>
          </cell>
          <cell r="R186">
            <v>0.75</v>
          </cell>
          <cell r="S186">
            <v>0.86</v>
          </cell>
          <cell r="T186">
            <v>0.85</v>
          </cell>
          <cell r="U186">
            <v>0.85</v>
          </cell>
          <cell r="V186">
            <v>0</v>
          </cell>
          <cell r="W186">
            <v>1</v>
          </cell>
        </row>
        <row r="187">
          <cell r="B187" t="str">
            <v>(2x2+4)P110_H=120</v>
          </cell>
          <cell r="C187">
            <v>3</v>
          </cell>
          <cell r="D187">
            <v>4</v>
          </cell>
          <cell r="E187">
            <v>4</v>
          </cell>
          <cell r="L187">
            <v>0.55000000000000004</v>
          </cell>
          <cell r="M187">
            <v>0.54999999999999993</v>
          </cell>
          <cell r="N187">
            <v>1.2</v>
          </cell>
          <cell r="O187">
            <v>1.6900000000000002</v>
          </cell>
          <cell r="P187">
            <v>1.7</v>
          </cell>
          <cell r="Q187">
            <v>0.78799999999999992</v>
          </cell>
          <cell r="R187">
            <v>0.8</v>
          </cell>
          <cell r="S187">
            <v>0.8899999999999999</v>
          </cell>
          <cell r="T187">
            <v>0.9</v>
          </cell>
          <cell r="U187">
            <v>0.9</v>
          </cell>
          <cell r="V187">
            <v>1</v>
          </cell>
          <cell r="W187">
            <v>1</v>
          </cell>
        </row>
        <row r="188">
          <cell r="B188" t="str">
            <v>2x2P110_H=120</v>
          </cell>
          <cell r="C188">
            <v>2</v>
          </cell>
          <cell r="D188">
            <v>2</v>
          </cell>
          <cell r="L188">
            <v>0.27</v>
          </cell>
          <cell r="M188">
            <v>0.3</v>
          </cell>
          <cell r="N188">
            <v>1.2</v>
          </cell>
          <cell r="O188">
            <v>1.55</v>
          </cell>
          <cell r="P188">
            <v>1.55</v>
          </cell>
          <cell r="Q188">
            <v>0.51700000000000002</v>
          </cell>
          <cell r="R188">
            <v>0.5</v>
          </cell>
          <cell r="S188">
            <v>0.6100000000000001</v>
          </cell>
          <cell r="T188">
            <v>0.6</v>
          </cell>
          <cell r="U188">
            <v>0.6</v>
          </cell>
          <cell r="V188">
            <v>1</v>
          </cell>
          <cell r="W188">
            <v>0</v>
          </cell>
        </row>
        <row r="189">
          <cell r="B189" t="str">
            <v>3x2P110_H=120</v>
          </cell>
          <cell r="C189">
            <v>3</v>
          </cell>
          <cell r="D189">
            <v>2</v>
          </cell>
          <cell r="L189">
            <v>0.27</v>
          </cell>
          <cell r="M189">
            <v>0.3</v>
          </cell>
          <cell r="N189">
            <v>1.2</v>
          </cell>
          <cell r="O189">
            <v>1.6900000000000002</v>
          </cell>
          <cell r="P189">
            <v>1.7</v>
          </cell>
          <cell r="Q189">
            <v>0.53800000000000003</v>
          </cell>
          <cell r="R189">
            <v>0.55000000000000004</v>
          </cell>
          <cell r="S189">
            <v>0.64</v>
          </cell>
          <cell r="T189">
            <v>0.65</v>
          </cell>
          <cell r="U189">
            <v>0.65</v>
          </cell>
          <cell r="V189">
            <v>2</v>
          </cell>
          <cell r="W189">
            <v>0</v>
          </cell>
        </row>
        <row r="190">
          <cell r="B190" t="str">
            <v>2x3P110_H=120</v>
          </cell>
          <cell r="C190">
            <v>2</v>
          </cell>
          <cell r="D190">
            <v>3</v>
          </cell>
          <cell r="L190">
            <v>0.41000000000000003</v>
          </cell>
          <cell r="M190">
            <v>0.4</v>
          </cell>
          <cell r="N190">
            <v>1.2</v>
          </cell>
          <cell r="O190">
            <v>1.55</v>
          </cell>
          <cell r="P190">
            <v>1.55</v>
          </cell>
          <cell r="Q190">
            <v>0.61699999999999999</v>
          </cell>
          <cell r="R190">
            <v>0.6</v>
          </cell>
          <cell r="S190">
            <v>0.71000000000000008</v>
          </cell>
          <cell r="T190">
            <v>0.7</v>
          </cell>
          <cell r="U190">
            <v>0.7</v>
          </cell>
          <cell r="V190">
            <v>2</v>
          </cell>
          <cell r="W190">
            <v>0</v>
          </cell>
        </row>
        <row r="191">
          <cell r="B191" t="str">
            <v>4x2P110_H=120</v>
          </cell>
          <cell r="C191">
            <v>4</v>
          </cell>
          <cell r="D191">
            <v>2</v>
          </cell>
          <cell r="L191">
            <v>0.27</v>
          </cell>
          <cell r="M191">
            <v>0.3</v>
          </cell>
          <cell r="N191">
            <v>1.2</v>
          </cell>
          <cell r="O191">
            <v>1.83</v>
          </cell>
          <cell r="P191">
            <v>1.85</v>
          </cell>
          <cell r="Q191">
            <v>0.55900000000000005</v>
          </cell>
          <cell r="R191">
            <v>0.54999999999999993</v>
          </cell>
          <cell r="S191">
            <v>0.67</v>
          </cell>
          <cell r="T191">
            <v>0.64999999999999991</v>
          </cell>
          <cell r="U191">
            <v>0.64999999999999991</v>
          </cell>
          <cell r="V191">
            <v>3</v>
          </cell>
          <cell r="W191">
            <v>0</v>
          </cell>
        </row>
        <row r="192">
          <cell r="B192" t="str">
            <v>2x4P110_H=120</v>
          </cell>
          <cell r="C192">
            <v>2</v>
          </cell>
          <cell r="D192">
            <v>4</v>
          </cell>
          <cell r="L192">
            <v>0.55000000000000004</v>
          </cell>
          <cell r="M192">
            <v>0.54999999999999993</v>
          </cell>
          <cell r="N192">
            <v>1.2</v>
          </cell>
          <cell r="O192">
            <v>1.55</v>
          </cell>
          <cell r="P192">
            <v>1.55</v>
          </cell>
          <cell r="Q192">
            <v>0.7669999999999999</v>
          </cell>
          <cell r="R192">
            <v>0.75</v>
          </cell>
          <cell r="S192">
            <v>0.86</v>
          </cell>
          <cell r="T192">
            <v>0.85</v>
          </cell>
          <cell r="U192">
            <v>0.85</v>
          </cell>
          <cell r="V192">
            <v>0</v>
          </cell>
          <cell r="W192">
            <v>1</v>
          </cell>
        </row>
        <row r="193">
          <cell r="B193" t="str">
            <v>(2x4+2)P110_H=120</v>
          </cell>
          <cell r="C193">
            <v>3</v>
          </cell>
          <cell r="D193">
            <v>4</v>
          </cell>
          <cell r="E193">
            <v>2</v>
          </cell>
          <cell r="L193">
            <v>0.55000000000000004</v>
          </cell>
          <cell r="M193">
            <v>0.54999999999999993</v>
          </cell>
          <cell r="N193">
            <v>1.2</v>
          </cell>
          <cell r="O193">
            <v>1.6900000000000002</v>
          </cell>
          <cell r="P193">
            <v>1.7</v>
          </cell>
          <cell r="Q193">
            <v>0.78799999999999992</v>
          </cell>
          <cell r="R193">
            <v>0.8</v>
          </cell>
          <cell r="S193">
            <v>0.8899999999999999</v>
          </cell>
          <cell r="T193">
            <v>0.9</v>
          </cell>
          <cell r="U193">
            <v>0.9</v>
          </cell>
          <cell r="V193">
            <v>1</v>
          </cell>
          <cell r="W193">
            <v>1</v>
          </cell>
        </row>
        <row r="194">
          <cell r="B194" t="str">
            <v>(2x4+2x2)P110_H=120</v>
          </cell>
          <cell r="C194">
            <v>4</v>
          </cell>
          <cell r="D194">
            <v>4</v>
          </cell>
          <cell r="E194">
            <v>4</v>
          </cell>
          <cell r="L194">
            <v>0.55000000000000004</v>
          </cell>
          <cell r="M194">
            <v>0.54999999999999993</v>
          </cell>
          <cell r="N194">
            <v>1.2</v>
          </cell>
          <cell r="O194">
            <v>1.83</v>
          </cell>
          <cell r="P194">
            <v>1.85</v>
          </cell>
          <cell r="Q194">
            <v>0.80899999999999994</v>
          </cell>
          <cell r="R194">
            <v>0.8</v>
          </cell>
          <cell r="S194">
            <v>0.91999999999999993</v>
          </cell>
          <cell r="T194">
            <v>0.9</v>
          </cell>
          <cell r="U194">
            <v>0.9</v>
          </cell>
          <cell r="V194">
            <v>2</v>
          </cell>
          <cell r="W194">
            <v>1</v>
          </cell>
        </row>
        <row r="195">
          <cell r="B195" t="str">
            <v>3x4P110_H=120</v>
          </cell>
          <cell r="C195">
            <v>3</v>
          </cell>
          <cell r="D195">
            <v>4</v>
          </cell>
          <cell r="L195">
            <v>0.55000000000000004</v>
          </cell>
          <cell r="M195">
            <v>0.54999999999999993</v>
          </cell>
          <cell r="N195">
            <v>1.2</v>
          </cell>
          <cell r="O195">
            <v>1.6900000000000002</v>
          </cell>
          <cell r="P195">
            <v>1.7</v>
          </cell>
          <cell r="Q195">
            <v>0.78799999999999992</v>
          </cell>
          <cell r="R195">
            <v>0.8</v>
          </cell>
          <cell r="S195">
            <v>0.8899999999999999</v>
          </cell>
          <cell r="T195">
            <v>0.9</v>
          </cell>
          <cell r="U195">
            <v>0.9</v>
          </cell>
          <cell r="V195">
            <v>0</v>
          </cell>
          <cell r="W195">
            <v>2</v>
          </cell>
        </row>
        <row r="196">
          <cell r="B196" t="str">
            <v>P110+P56_H=120 :</v>
          </cell>
        </row>
        <row r="197">
          <cell r="B197" t="str">
            <v>1P56_H=120</v>
          </cell>
          <cell r="F197">
            <v>1</v>
          </cell>
          <cell r="G197">
            <v>1</v>
          </cell>
          <cell r="L197">
            <v>0.11199999999999999</v>
          </cell>
          <cell r="M197">
            <v>0.2</v>
          </cell>
          <cell r="N197">
            <v>1.2</v>
          </cell>
          <cell r="O197">
            <v>1.3560000000000001</v>
          </cell>
          <cell r="P197">
            <v>1.3499999999999999</v>
          </cell>
          <cell r="Q197">
            <v>0.38900000000000001</v>
          </cell>
          <cell r="R197">
            <v>0.4</v>
          </cell>
          <cell r="S197">
            <v>0.47</v>
          </cell>
          <cell r="T197">
            <v>0.45</v>
          </cell>
          <cell r="U197">
            <v>0.4</v>
          </cell>
        </row>
        <row r="198">
          <cell r="B198" t="str">
            <v>2P56_H=120</v>
          </cell>
          <cell r="F198">
            <v>1</v>
          </cell>
          <cell r="G198">
            <v>2</v>
          </cell>
          <cell r="L198">
            <v>0.19800000000000001</v>
          </cell>
          <cell r="M198">
            <v>0.2</v>
          </cell>
          <cell r="N198">
            <v>1.2</v>
          </cell>
          <cell r="O198">
            <v>1.3560000000000001</v>
          </cell>
          <cell r="P198">
            <v>1.3499999999999999</v>
          </cell>
          <cell r="Q198">
            <v>0.38900000000000001</v>
          </cell>
          <cell r="R198">
            <v>0.4</v>
          </cell>
          <cell r="S198">
            <v>0.47</v>
          </cell>
          <cell r="T198">
            <v>0.45</v>
          </cell>
          <cell r="U198">
            <v>0.4</v>
          </cell>
        </row>
        <row r="199">
          <cell r="B199" t="str">
            <v>3P56_H=120</v>
          </cell>
          <cell r="F199">
            <v>1</v>
          </cell>
          <cell r="G199">
            <v>3</v>
          </cell>
          <cell r="L199">
            <v>0.28399999999999997</v>
          </cell>
          <cell r="M199">
            <v>0.3</v>
          </cell>
          <cell r="N199">
            <v>1.2</v>
          </cell>
          <cell r="O199">
            <v>1.3560000000000001</v>
          </cell>
          <cell r="P199">
            <v>1.3499999999999999</v>
          </cell>
          <cell r="Q199">
            <v>0.48899999999999999</v>
          </cell>
          <cell r="R199">
            <v>0.5</v>
          </cell>
          <cell r="S199">
            <v>0.56999999999999995</v>
          </cell>
          <cell r="T199">
            <v>0.54999999999999993</v>
          </cell>
          <cell r="U199">
            <v>0.5</v>
          </cell>
        </row>
        <row r="200">
          <cell r="B200" t="str">
            <v>4P56_H=120</v>
          </cell>
          <cell r="F200">
            <v>1</v>
          </cell>
          <cell r="G200">
            <v>4</v>
          </cell>
          <cell r="L200">
            <v>0.37</v>
          </cell>
          <cell r="M200">
            <v>0.4</v>
          </cell>
          <cell r="N200">
            <v>1.2</v>
          </cell>
          <cell r="O200">
            <v>1.3560000000000001</v>
          </cell>
          <cell r="P200">
            <v>1.3499999999999999</v>
          </cell>
          <cell r="Q200">
            <v>0.58899999999999997</v>
          </cell>
          <cell r="R200">
            <v>0.6</v>
          </cell>
          <cell r="S200">
            <v>0.66999999999999993</v>
          </cell>
          <cell r="T200">
            <v>0.64999999999999991</v>
          </cell>
          <cell r="U200">
            <v>0.6</v>
          </cell>
        </row>
        <row r="201">
          <cell r="B201" t="str">
            <v>3+2P56_H=120</v>
          </cell>
          <cell r="F201">
            <v>2</v>
          </cell>
          <cell r="G201">
            <v>3</v>
          </cell>
          <cell r="H201">
            <v>1</v>
          </cell>
          <cell r="L201">
            <v>0.28399999999999997</v>
          </cell>
          <cell r="M201">
            <v>0.3</v>
          </cell>
          <cell r="N201">
            <v>1.2</v>
          </cell>
          <cell r="O201">
            <v>1.4420000000000002</v>
          </cell>
          <cell r="P201">
            <v>1.45</v>
          </cell>
          <cell r="Q201">
            <v>0.503</v>
          </cell>
          <cell r="R201">
            <v>0.5</v>
          </cell>
          <cell r="S201">
            <v>0.59</v>
          </cell>
          <cell r="T201">
            <v>0.6</v>
          </cell>
          <cell r="U201">
            <v>0.6</v>
          </cell>
        </row>
        <row r="202">
          <cell r="B202" t="str">
            <v>4+1P56_H=120</v>
          </cell>
          <cell r="F202">
            <v>2</v>
          </cell>
          <cell r="G202">
            <v>4</v>
          </cell>
          <cell r="H202">
            <v>3</v>
          </cell>
          <cell r="L202">
            <v>0.37</v>
          </cell>
          <cell r="M202">
            <v>0.4</v>
          </cell>
          <cell r="N202">
            <v>1.2</v>
          </cell>
          <cell r="O202">
            <v>1.4420000000000002</v>
          </cell>
          <cell r="P202">
            <v>1.45</v>
          </cell>
          <cell r="Q202">
            <v>0.60299999999999998</v>
          </cell>
          <cell r="R202">
            <v>0.6</v>
          </cell>
          <cell r="S202">
            <v>0.69</v>
          </cell>
          <cell r="T202">
            <v>0.7</v>
          </cell>
          <cell r="U202">
            <v>0.7</v>
          </cell>
        </row>
        <row r="203">
          <cell r="B203" t="str">
            <v>2x3P56_H=120</v>
          </cell>
          <cell r="F203">
            <v>2</v>
          </cell>
          <cell r="G203">
            <v>3</v>
          </cell>
          <cell r="L203">
            <v>0.28399999999999997</v>
          </cell>
          <cell r="M203">
            <v>0.3</v>
          </cell>
          <cell r="N203">
            <v>1.2</v>
          </cell>
          <cell r="O203">
            <v>1.4420000000000002</v>
          </cell>
          <cell r="P203">
            <v>1.45</v>
          </cell>
          <cell r="Q203">
            <v>0.503</v>
          </cell>
          <cell r="R203">
            <v>0.5</v>
          </cell>
          <cell r="S203">
            <v>0.59</v>
          </cell>
          <cell r="T203">
            <v>0.6</v>
          </cell>
          <cell r="U203">
            <v>0.6</v>
          </cell>
        </row>
        <row r="204">
          <cell r="B204" t="str">
            <v>1P110+2P56+3P38_H=120</v>
          </cell>
          <cell r="C204">
            <v>1</v>
          </cell>
          <cell r="D204">
            <v>1</v>
          </cell>
          <cell r="F204">
            <v>1</v>
          </cell>
          <cell r="G204">
            <v>2</v>
          </cell>
          <cell r="I204">
            <v>1</v>
          </cell>
          <cell r="J204">
            <v>3</v>
          </cell>
          <cell r="L204">
            <v>0.15836</v>
          </cell>
          <cell r="M204">
            <v>0.2</v>
          </cell>
          <cell r="N204">
            <v>1.2</v>
          </cell>
          <cell r="O204">
            <v>1.5640000000000003</v>
          </cell>
          <cell r="P204">
            <v>1.55</v>
          </cell>
          <cell r="Q204">
            <v>0.41700000000000004</v>
          </cell>
          <cell r="R204">
            <v>0.4</v>
          </cell>
          <cell r="S204">
            <v>0.51</v>
          </cell>
          <cell r="T204">
            <v>0.5</v>
          </cell>
          <cell r="U204">
            <v>0.5</v>
          </cell>
          <cell r="V204">
            <v>0</v>
          </cell>
          <cell r="W204">
            <v>0</v>
          </cell>
        </row>
        <row r="205">
          <cell r="B205" t="str">
            <v>2P110+3P56+1P38_H=120</v>
          </cell>
          <cell r="C205">
            <v>1</v>
          </cell>
          <cell r="D205">
            <v>2</v>
          </cell>
          <cell r="F205">
            <v>1</v>
          </cell>
          <cell r="G205">
            <v>3</v>
          </cell>
          <cell r="I205">
            <v>1</v>
          </cell>
          <cell r="J205">
            <v>1</v>
          </cell>
          <cell r="L205">
            <v>0.28000000000000003</v>
          </cell>
          <cell r="M205">
            <v>0.3</v>
          </cell>
          <cell r="N205">
            <v>1.2</v>
          </cell>
          <cell r="O205">
            <v>1.5640000000000003</v>
          </cell>
          <cell r="P205">
            <v>1.55</v>
          </cell>
          <cell r="Q205">
            <v>0.51700000000000002</v>
          </cell>
          <cell r="R205">
            <v>0.5</v>
          </cell>
          <cell r="S205">
            <v>0.6100000000000001</v>
          </cell>
          <cell r="T205">
            <v>0.6</v>
          </cell>
          <cell r="U205">
            <v>0.6</v>
          </cell>
          <cell r="V205">
            <v>0</v>
          </cell>
          <cell r="W205">
            <v>0</v>
          </cell>
        </row>
        <row r="206">
          <cell r="B206" t="str">
            <v>2x2P110+3P56+1P38_H=120</v>
          </cell>
          <cell r="C206">
            <v>2</v>
          </cell>
          <cell r="D206">
            <v>2</v>
          </cell>
          <cell r="F206">
            <v>1</v>
          </cell>
          <cell r="G206">
            <v>3</v>
          </cell>
          <cell r="I206">
            <v>1</v>
          </cell>
          <cell r="J206">
            <v>1</v>
          </cell>
          <cell r="L206">
            <v>0.28000000000000003</v>
          </cell>
          <cell r="M206">
            <v>0.3</v>
          </cell>
          <cell r="N206">
            <v>1.2</v>
          </cell>
          <cell r="O206">
            <v>1.7040000000000002</v>
          </cell>
          <cell r="P206">
            <v>1.7</v>
          </cell>
          <cell r="Q206">
            <v>0.53800000000000003</v>
          </cell>
          <cell r="R206">
            <v>0.55000000000000004</v>
          </cell>
          <cell r="S206">
            <v>0.64</v>
          </cell>
          <cell r="T206">
            <v>0.65</v>
          </cell>
          <cell r="U206">
            <v>0.65</v>
          </cell>
          <cell r="V206">
            <v>1</v>
          </cell>
          <cell r="W206">
            <v>0</v>
          </cell>
        </row>
        <row r="207">
          <cell r="B207" t="str">
            <v>2x2P110+5P56+2P38_H=120</v>
          </cell>
          <cell r="C207">
            <v>2</v>
          </cell>
          <cell r="D207">
            <v>2</v>
          </cell>
          <cell r="F207">
            <v>2</v>
          </cell>
          <cell r="G207">
            <v>4</v>
          </cell>
          <cell r="H207">
            <v>3</v>
          </cell>
          <cell r="I207">
            <v>1</v>
          </cell>
          <cell r="J207">
            <v>2</v>
          </cell>
          <cell r="L207">
            <v>0.29079999999999995</v>
          </cell>
          <cell r="M207">
            <v>0.3</v>
          </cell>
          <cell r="N207">
            <v>1.2</v>
          </cell>
          <cell r="O207">
            <v>1.7900000000000003</v>
          </cell>
          <cell r="P207">
            <v>1.8</v>
          </cell>
          <cell r="Q207">
            <v>0.55200000000000005</v>
          </cell>
          <cell r="R207">
            <v>0.54999999999999993</v>
          </cell>
          <cell r="S207">
            <v>0.66</v>
          </cell>
          <cell r="T207">
            <v>0.64999999999999991</v>
          </cell>
          <cell r="U207">
            <v>0.64999999999999991</v>
          </cell>
          <cell r="V207">
            <v>1</v>
          </cell>
          <cell r="W207">
            <v>0</v>
          </cell>
        </row>
        <row r="208">
          <cell r="B208" t="str">
            <v>2P110+1P56_H=120</v>
          </cell>
          <cell r="C208">
            <v>1</v>
          </cell>
          <cell r="D208">
            <v>2</v>
          </cell>
          <cell r="F208">
            <v>1</v>
          </cell>
          <cell r="G208">
            <v>1</v>
          </cell>
          <cell r="L208">
            <v>0.28000000000000003</v>
          </cell>
          <cell r="M208">
            <v>0.3</v>
          </cell>
          <cell r="N208">
            <v>1.2</v>
          </cell>
          <cell r="O208">
            <v>1.4960000000000002</v>
          </cell>
          <cell r="P208">
            <v>1.5</v>
          </cell>
          <cell r="Q208">
            <v>0.51</v>
          </cell>
          <cell r="R208">
            <v>0.5</v>
          </cell>
          <cell r="S208">
            <v>0.60000000000000009</v>
          </cell>
          <cell r="T208">
            <v>0.6</v>
          </cell>
          <cell r="U208">
            <v>0.6</v>
          </cell>
          <cell r="V208">
            <v>0</v>
          </cell>
          <cell r="W208">
            <v>0</v>
          </cell>
        </row>
        <row r="209">
          <cell r="B209" t="str">
            <v>2P110+2P56_H=120</v>
          </cell>
          <cell r="C209">
            <v>1</v>
          </cell>
          <cell r="D209">
            <v>2</v>
          </cell>
          <cell r="F209">
            <v>1</v>
          </cell>
          <cell r="G209">
            <v>2</v>
          </cell>
          <cell r="L209">
            <v>0.28000000000000003</v>
          </cell>
          <cell r="M209">
            <v>0.3</v>
          </cell>
          <cell r="N209">
            <v>1.2</v>
          </cell>
          <cell r="O209">
            <v>1.4960000000000002</v>
          </cell>
          <cell r="P209">
            <v>1.5</v>
          </cell>
          <cell r="Q209">
            <v>0.51</v>
          </cell>
          <cell r="R209">
            <v>0.5</v>
          </cell>
          <cell r="S209">
            <v>0.60000000000000009</v>
          </cell>
          <cell r="T209">
            <v>0.6</v>
          </cell>
          <cell r="U209">
            <v>0.6</v>
          </cell>
          <cell r="V209">
            <v>0</v>
          </cell>
          <cell r="W209">
            <v>0</v>
          </cell>
        </row>
        <row r="210">
          <cell r="B210" t="str">
            <v>2P110+3P56_H=120</v>
          </cell>
          <cell r="C210">
            <v>1</v>
          </cell>
          <cell r="D210">
            <v>2</v>
          </cell>
          <cell r="F210">
            <v>1</v>
          </cell>
          <cell r="G210">
            <v>3</v>
          </cell>
          <cell r="L210">
            <v>0.27</v>
          </cell>
          <cell r="M210">
            <v>0.3</v>
          </cell>
          <cell r="N210">
            <v>1.2</v>
          </cell>
          <cell r="O210">
            <v>1.4960000000000002</v>
          </cell>
          <cell r="P210">
            <v>1.5</v>
          </cell>
          <cell r="Q210">
            <v>0.51</v>
          </cell>
          <cell r="R210">
            <v>0.5</v>
          </cell>
          <cell r="S210">
            <v>0.60000000000000009</v>
          </cell>
          <cell r="T210">
            <v>0.6</v>
          </cell>
          <cell r="U210">
            <v>0.6</v>
          </cell>
          <cell r="V210">
            <v>0</v>
          </cell>
          <cell r="W210">
            <v>0</v>
          </cell>
        </row>
        <row r="211">
          <cell r="B211" t="str">
            <v>2P110+4P56_H=120</v>
          </cell>
          <cell r="C211">
            <v>1</v>
          </cell>
          <cell r="D211">
            <v>2</v>
          </cell>
          <cell r="F211">
            <v>1</v>
          </cell>
          <cell r="G211">
            <v>4</v>
          </cell>
          <cell r="L211">
            <v>0.27</v>
          </cell>
          <cell r="M211">
            <v>0.3</v>
          </cell>
          <cell r="N211">
            <v>1.2</v>
          </cell>
          <cell r="O211">
            <v>1.4960000000000002</v>
          </cell>
          <cell r="P211">
            <v>1.5</v>
          </cell>
          <cell r="Q211">
            <v>0.51</v>
          </cell>
          <cell r="R211">
            <v>0.5</v>
          </cell>
          <cell r="S211">
            <v>0.60000000000000009</v>
          </cell>
          <cell r="T211">
            <v>0.6</v>
          </cell>
          <cell r="U211">
            <v>0.6</v>
          </cell>
          <cell r="V211">
            <v>0</v>
          </cell>
          <cell r="W211">
            <v>0</v>
          </cell>
        </row>
        <row r="212">
          <cell r="B212" t="str">
            <v>2P110+(4+1P56)_H=120</v>
          </cell>
          <cell r="C212">
            <v>1</v>
          </cell>
          <cell r="D212">
            <v>2</v>
          </cell>
          <cell r="F212">
            <v>2</v>
          </cell>
          <cell r="G212">
            <v>4</v>
          </cell>
          <cell r="H212">
            <v>3</v>
          </cell>
          <cell r="L212">
            <v>0.27</v>
          </cell>
          <cell r="M212">
            <v>0.3</v>
          </cell>
          <cell r="N212">
            <v>1.2</v>
          </cell>
          <cell r="O212">
            <v>1.5820000000000003</v>
          </cell>
          <cell r="P212">
            <v>1.6</v>
          </cell>
          <cell r="Q212">
            <v>0.52400000000000002</v>
          </cell>
          <cell r="R212">
            <v>0.5</v>
          </cell>
          <cell r="S212">
            <v>0.62000000000000011</v>
          </cell>
          <cell r="T212">
            <v>0.6</v>
          </cell>
          <cell r="U212">
            <v>0.6</v>
          </cell>
          <cell r="V212">
            <v>0</v>
          </cell>
          <cell r="W212">
            <v>0</v>
          </cell>
        </row>
        <row r="213">
          <cell r="B213" t="str">
            <v>3P110_H=120</v>
          </cell>
          <cell r="C213">
            <v>1</v>
          </cell>
          <cell r="D213">
            <v>3</v>
          </cell>
          <cell r="L213">
            <v>0.41000000000000003</v>
          </cell>
          <cell r="M213">
            <v>0.4</v>
          </cell>
          <cell r="N213">
            <v>1.2</v>
          </cell>
          <cell r="O213">
            <v>1.4100000000000001</v>
          </cell>
          <cell r="P213">
            <v>1.4</v>
          </cell>
          <cell r="Q213">
            <v>0.59600000000000009</v>
          </cell>
          <cell r="R213">
            <v>0.6</v>
          </cell>
          <cell r="S213">
            <v>0.67999999999999994</v>
          </cell>
          <cell r="T213">
            <v>0.7</v>
          </cell>
          <cell r="U213">
            <v>0.7</v>
          </cell>
          <cell r="V213">
            <v>0</v>
          </cell>
          <cell r="W213">
            <v>0</v>
          </cell>
        </row>
        <row r="214">
          <cell r="B214" t="str">
            <v>4P110+1P56_H=120</v>
          </cell>
          <cell r="C214">
            <v>1</v>
          </cell>
          <cell r="D214">
            <v>4</v>
          </cell>
          <cell r="F214">
            <v>1</v>
          </cell>
          <cell r="G214">
            <v>1</v>
          </cell>
          <cell r="L214">
            <v>0.56000000000000005</v>
          </cell>
          <cell r="M214">
            <v>0.54999999999999993</v>
          </cell>
          <cell r="N214">
            <v>1.2</v>
          </cell>
          <cell r="O214">
            <v>1.4960000000000002</v>
          </cell>
          <cell r="P214">
            <v>1.5</v>
          </cell>
          <cell r="Q214">
            <v>0.76</v>
          </cell>
          <cell r="R214">
            <v>0.75</v>
          </cell>
          <cell r="S214">
            <v>0.85</v>
          </cell>
          <cell r="T214">
            <v>0.85</v>
          </cell>
          <cell r="U214">
            <v>0.85</v>
          </cell>
          <cell r="V214">
            <v>0</v>
          </cell>
          <cell r="W214">
            <v>0</v>
          </cell>
        </row>
        <row r="215">
          <cell r="B215" t="str">
            <v>4P110+2P56_H=120</v>
          </cell>
          <cell r="C215">
            <v>1</v>
          </cell>
          <cell r="D215">
            <v>4</v>
          </cell>
          <cell r="F215">
            <v>1</v>
          </cell>
          <cell r="G215">
            <v>2</v>
          </cell>
          <cell r="L215">
            <v>0.56000000000000005</v>
          </cell>
          <cell r="M215">
            <v>0.54999999999999993</v>
          </cell>
          <cell r="N215">
            <v>1.2</v>
          </cell>
          <cell r="O215">
            <v>1.4960000000000002</v>
          </cell>
          <cell r="P215">
            <v>1.5</v>
          </cell>
          <cell r="Q215">
            <v>0.76</v>
          </cell>
          <cell r="R215">
            <v>0.75</v>
          </cell>
          <cell r="S215">
            <v>0.85</v>
          </cell>
          <cell r="T215">
            <v>0.85</v>
          </cell>
          <cell r="U215">
            <v>0.85</v>
          </cell>
          <cell r="V215">
            <v>0</v>
          </cell>
          <cell r="W215">
            <v>0</v>
          </cell>
        </row>
        <row r="216">
          <cell r="B216" t="str">
            <v>4P110+3P56=120</v>
          </cell>
          <cell r="C216">
            <v>1</v>
          </cell>
          <cell r="D216">
            <v>4</v>
          </cell>
          <cell r="F216">
            <v>1</v>
          </cell>
          <cell r="G216">
            <v>3</v>
          </cell>
          <cell r="L216">
            <v>0.56000000000000005</v>
          </cell>
          <cell r="M216">
            <v>0.54999999999999993</v>
          </cell>
          <cell r="N216">
            <v>1.2</v>
          </cell>
          <cell r="O216">
            <v>1.4960000000000002</v>
          </cell>
          <cell r="P216">
            <v>1.5</v>
          </cell>
          <cell r="Q216">
            <v>0.76</v>
          </cell>
          <cell r="R216">
            <v>0.75</v>
          </cell>
          <cell r="S216">
            <v>0.85</v>
          </cell>
          <cell r="T216">
            <v>0.85</v>
          </cell>
          <cell r="U216">
            <v>0.85</v>
          </cell>
          <cell r="V216">
            <v>0</v>
          </cell>
          <cell r="W216">
            <v>0</v>
          </cell>
        </row>
        <row r="217">
          <cell r="B217" t="str">
            <v>4P110+4P56=120</v>
          </cell>
          <cell r="C217">
            <v>1</v>
          </cell>
          <cell r="D217">
            <v>4</v>
          </cell>
          <cell r="F217">
            <v>1</v>
          </cell>
          <cell r="G217">
            <v>4</v>
          </cell>
          <cell r="L217">
            <v>0.56000000000000005</v>
          </cell>
          <cell r="M217">
            <v>0.54999999999999993</v>
          </cell>
          <cell r="N217">
            <v>1.2</v>
          </cell>
          <cell r="O217">
            <v>1.4960000000000002</v>
          </cell>
          <cell r="P217">
            <v>1.5</v>
          </cell>
          <cell r="Q217">
            <v>0.76</v>
          </cell>
          <cell r="R217">
            <v>0.75</v>
          </cell>
          <cell r="S217">
            <v>0.85</v>
          </cell>
          <cell r="T217">
            <v>0.85</v>
          </cell>
          <cell r="U217">
            <v>0.85</v>
          </cell>
          <cell r="V217">
            <v>0</v>
          </cell>
          <cell r="W217">
            <v>0</v>
          </cell>
        </row>
        <row r="218">
          <cell r="B218" t="str">
            <v>4P110_H=120</v>
          </cell>
          <cell r="C218">
            <v>1</v>
          </cell>
          <cell r="D218">
            <v>4</v>
          </cell>
          <cell r="L218">
            <v>0.55000000000000004</v>
          </cell>
          <cell r="M218">
            <v>0.54999999999999993</v>
          </cell>
          <cell r="N218">
            <v>1.2</v>
          </cell>
          <cell r="O218">
            <v>1.4100000000000001</v>
          </cell>
          <cell r="P218">
            <v>1.4</v>
          </cell>
          <cell r="Q218">
            <v>0.746</v>
          </cell>
          <cell r="R218">
            <v>0.75</v>
          </cell>
          <cell r="S218">
            <v>0.82999999999999985</v>
          </cell>
          <cell r="T218">
            <v>0.8</v>
          </cell>
          <cell r="U218">
            <v>0.8</v>
          </cell>
          <cell r="V218">
            <v>0</v>
          </cell>
        </row>
        <row r="219">
          <cell r="B219" t="str">
            <v>(2+4)P110+2P56_H=120</v>
          </cell>
          <cell r="C219">
            <v>2</v>
          </cell>
          <cell r="D219">
            <v>4</v>
          </cell>
          <cell r="E219">
            <v>2</v>
          </cell>
          <cell r="F219">
            <v>1</v>
          </cell>
          <cell r="G219">
            <v>2</v>
          </cell>
          <cell r="L219">
            <v>0.56000000000000005</v>
          </cell>
          <cell r="M219">
            <v>0.54999999999999993</v>
          </cell>
          <cell r="N219">
            <v>1.2</v>
          </cell>
          <cell r="O219">
            <v>1.6360000000000001</v>
          </cell>
          <cell r="P219">
            <v>1.6500000000000001</v>
          </cell>
          <cell r="Q219">
            <v>0.78099999999999992</v>
          </cell>
          <cell r="R219">
            <v>0.8</v>
          </cell>
          <cell r="S219">
            <v>0.88</v>
          </cell>
          <cell r="T219">
            <v>0.9</v>
          </cell>
          <cell r="U219">
            <v>0.9</v>
          </cell>
          <cell r="V219">
            <v>0</v>
          </cell>
          <cell r="W219">
            <v>1</v>
          </cell>
        </row>
        <row r="220">
          <cell r="B220" t="str">
            <v>(2+4)P110+3P56_H=120</v>
          </cell>
          <cell r="C220">
            <v>2</v>
          </cell>
          <cell r="D220">
            <v>4</v>
          </cell>
          <cell r="E220">
            <v>2</v>
          </cell>
          <cell r="F220">
            <v>1</v>
          </cell>
          <cell r="G220">
            <v>3</v>
          </cell>
          <cell r="L220">
            <v>0.56000000000000005</v>
          </cell>
          <cell r="M220">
            <v>0.54999999999999993</v>
          </cell>
          <cell r="N220">
            <v>1.2</v>
          </cell>
          <cell r="O220">
            <v>1.6360000000000001</v>
          </cell>
          <cell r="P220">
            <v>1.6500000000000001</v>
          </cell>
          <cell r="Q220">
            <v>0.78099999999999992</v>
          </cell>
          <cell r="R220">
            <v>0.8</v>
          </cell>
          <cell r="S220">
            <v>0.88</v>
          </cell>
          <cell r="T220">
            <v>0.9</v>
          </cell>
          <cell r="U220">
            <v>0.9</v>
          </cell>
          <cell r="V220">
            <v>0</v>
          </cell>
          <cell r="W220">
            <v>1</v>
          </cell>
        </row>
        <row r="221">
          <cell r="B221" t="str">
            <v>(2+4)P110+4P56_H=120</v>
          </cell>
          <cell r="C221">
            <v>2</v>
          </cell>
          <cell r="D221">
            <v>4</v>
          </cell>
          <cell r="E221">
            <v>2</v>
          </cell>
          <cell r="F221">
            <v>1</v>
          </cell>
          <cell r="G221">
            <v>4</v>
          </cell>
          <cell r="L221">
            <v>0.56000000000000005</v>
          </cell>
          <cell r="M221">
            <v>0.54999999999999993</v>
          </cell>
          <cell r="N221">
            <v>1.2</v>
          </cell>
          <cell r="O221">
            <v>1.6360000000000001</v>
          </cell>
          <cell r="P221">
            <v>1.6500000000000001</v>
          </cell>
          <cell r="Q221">
            <v>0.78099999999999992</v>
          </cell>
          <cell r="R221">
            <v>0.8</v>
          </cell>
          <cell r="S221">
            <v>0.88</v>
          </cell>
          <cell r="T221">
            <v>0.9</v>
          </cell>
          <cell r="U221">
            <v>0.9</v>
          </cell>
          <cell r="V221">
            <v>0</v>
          </cell>
          <cell r="W221">
            <v>1</v>
          </cell>
        </row>
        <row r="222">
          <cell r="B222" t="str">
            <v>(2+4)P110+5P56_H=120</v>
          </cell>
          <cell r="C222">
            <v>2</v>
          </cell>
          <cell r="D222">
            <v>4</v>
          </cell>
          <cell r="E222">
            <v>2</v>
          </cell>
          <cell r="F222">
            <v>1</v>
          </cell>
          <cell r="G222">
            <v>5</v>
          </cell>
          <cell r="L222">
            <v>0.56000000000000005</v>
          </cell>
          <cell r="M222">
            <v>0.54999999999999993</v>
          </cell>
          <cell r="N222">
            <v>1.2</v>
          </cell>
          <cell r="O222">
            <v>1.6360000000000001</v>
          </cell>
          <cell r="P222">
            <v>1.6500000000000001</v>
          </cell>
          <cell r="Q222">
            <v>0.78099999999999992</v>
          </cell>
          <cell r="R222">
            <v>0.8</v>
          </cell>
          <cell r="S222">
            <v>0.88</v>
          </cell>
          <cell r="T222">
            <v>0.9</v>
          </cell>
          <cell r="U222">
            <v>0.9</v>
          </cell>
          <cell r="V222">
            <v>0</v>
          </cell>
          <cell r="W222">
            <v>1</v>
          </cell>
        </row>
        <row r="223">
          <cell r="B223" t="str">
            <v>(2+4)P110+6P56_H=120</v>
          </cell>
          <cell r="C223">
            <v>2</v>
          </cell>
          <cell r="D223">
            <v>4</v>
          </cell>
          <cell r="E223">
            <v>2</v>
          </cell>
          <cell r="F223">
            <v>1</v>
          </cell>
          <cell r="G223">
            <v>6</v>
          </cell>
          <cell r="L223">
            <v>0.56000000000000005</v>
          </cell>
          <cell r="M223">
            <v>0.54999999999999993</v>
          </cell>
          <cell r="N223">
            <v>1.2</v>
          </cell>
          <cell r="O223">
            <v>1.6360000000000001</v>
          </cell>
          <cell r="P223">
            <v>1.6500000000000001</v>
          </cell>
          <cell r="Q223">
            <v>0.78099999999999992</v>
          </cell>
          <cell r="R223">
            <v>0.8</v>
          </cell>
          <cell r="S223">
            <v>0.88</v>
          </cell>
          <cell r="T223">
            <v>0.9</v>
          </cell>
          <cell r="U223">
            <v>0.9</v>
          </cell>
          <cell r="V223">
            <v>0</v>
          </cell>
          <cell r="W223">
            <v>1</v>
          </cell>
        </row>
        <row r="224">
          <cell r="B224" t="str">
            <v>(2+2P)110+2P56_H=120</v>
          </cell>
          <cell r="C224">
            <v>3</v>
          </cell>
          <cell r="D224">
            <v>4</v>
          </cell>
          <cell r="E224">
            <v>2</v>
          </cell>
          <cell r="F224">
            <v>1</v>
          </cell>
          <cell r="G224">
            <v>2</v>
          </cell>
          <cell r="L224">
            <v>0.56000000000000005</v>
          </cell>
          <cell r="M224">
            <v>0.54999999999999993</v>
          </cell>
          <cell r="N224">
            <v>1.2</v>
          </cell>
          <cell r="O224">
            <v>1.7760000000000002</v>
          </cell>
          <cell r="P224">
            <v>1.8</v>
          </cell>
          <cell r="Q224">
            <v>0.80200000000000005</v>
          </cell>
          <cell r="R224">
            <v>0.8</v>
          </cell>
          <cell r="S224">
            <v>0.90999999999999992</v>
          </cell>
          <cell r="T224">
            <v>0.9</v>
          </cell>
          <cell r="U224">
            <v>0.9</v>
          </cell>
          <cell r="V224">
            <v>1</v>
          </cell>
        </row>
        <row r="225">
          <cell r="B225" t="str">
            <v>(2x4+2)P110+3P56_H=120</v>
          </cell>
          <cell r="C225">
            <v>3</v>
          </cell>
          <cell r="D225">
            <v>4</v>
          </cell>
          <cell r="E225">
            <v>2</v>
          </cell>
          <cell r="F225">
            <v>1</v>
          </cell>
          <cell r="G225">
            <v>3</v>
          </cell>
          <cell r="L225">
            <v>0.56000000000000005</v>
          </cell>
          <cell r="M225">
            <v>0.54999999999999993</v>
          </cell>
          <cell r="N225">
            <v>1.2</v>
          </cell>
          <cell r="O225">
            <v>1.7760000000000002</v>
          </cell>
          <cell r="P225">
            <v>1.8</v>
          </cell>
          <cell r="Q225">
            <v>0.80200000000000005</v>
          </cell>
          <cell r="R225">
            <v>0.8</v>
          </cell>
          <cell r="S225">
            <v>0.90999999999999992</v>
          </cell>
          <cell r="T225">
            <v>0.9</v>
          </cell>
          <cell r="U225">
            <v>0.9</v>
          </cell>
          <cell r="V225">
            <v>1</v>
          </cell>
          <cell r="W225">
            <v>1</v>
          </cell>
        </row>
        <row r="226">
          <cell r="B226" t="str">
            <v>(2x2+2x4)P110+3P56_H=120</v>
          </cell>
          <cell r="C226">
            <v>4</v>
          </cell>
          <cell r="D226">
            <v>4</v>
          </cell>
          <cell r="E226">
            <v>4</v>
          </cell>
          <cell r="F226">
            <v>1</v>
          </cell>
          <cell r="G226">
            <v>3</v>
          </cell>
          <cell r="L226">
            <v>0.56000000000000005</v>
          </cell>
          <cell r="M226">
            <v>0.54999999999999993</v>
          </cell>
          <cell r="N226">
            <v>1.2</v>
          </cell>
          <cell r="O226">
            <v>1.9160000000000001</v>
          </cell>
          <cell r="P226">
            <v>1.9</v>
          </cell>
          <cell r="Q226">
            <v>0.81599999999999995</v>
          </cell>
          <cell r="R226">
            <v>0.8</v>
          </cell>
          <cell r="S226">
            <v>0.92999999999999994</v>
          </cell>
          <cell r="T226">
            <v>0.9</v>
          </cell>
          <cell r="U226">
            <v>0.9</v>
          </cell>
          <cell r="V226">
            <v>2</v>
          </cell>
          <cell r="W226">
            <v>1</v>
          </cell>
        </row>
        <row r="227">
          <cell r="B227" t="str">
            <v>(4+2x2)P110+3P56_H=120</v>
          </cell>
          <cell r="C227">
            <v>3</v>
          </cell>
          <cell r="D227">
            <v>4</v>
          </cell>
          <cell r="E227">
            <v>4</v>
          </cell>
          <cell r="F227">
            <v>1</v>
          </cell>
          <cell r="G227">
            <v>3</v>
          </cell>
          <cell r="L227">
            <v>0.56000000000000005</v>
          </cell>
          <cell r="M227">
            <v>0.54999999999999993</v>
          </cell>
          <cell r="N227">
            <v>1.2</v>
          </cell>
          <cell r="O227">
            <v>1.7760000000000002</v>
          </cell>
          <cell r="P227">
            <v>1.8</v>
          </cell>
          <cell r="Q227">
            <v>0.80200000000000005</v>
          </cell>
          <cell r="R227">
            <v>0.8</v>
          </cell>
          <cell r="S227">
            <v>0.90999999999999992</v>
          </cell>
          <cell r="T227">
            <v>0.9</v>
          </cell>
          <cell r="U227">
            <v>0.9</v>
          </cell>
          <cell r="V227">
            <v>1</v>
          </cell>
          <cell r="W227">
            <v>1</v>
          </cell>
        </row>
        <row r="228">
          <cell r="B228" t="str">
            <v>(2x4+2)P110+4P56_H=120</v>
          </cell>
          <cell r="C228">
            <v>3</v>
          </cell>
          <cell r="D228">
            <v>4</v>
          </cell>
          <cell r="E228">
            <v>2</v>
          </cell>
          <cell r="F228">
            <v>1</v>
          </cell>
          <cell r="G228">
            <v>4</v>
          </cell>
          <cell r="L228">
            <v>0.56000000000000005</v>
          </cell>
          <cell r="M228">
            <v>0.54999999999999993</v>
          </cell>
          <cell r="N228">
            <v>1.2</v>
          </cell>
          <cell r="O228">
            <v>1.7760000000000002</v>
          </cell>
          <cell r="P228">
            <v>1.8</v>
          </cell>
          <cell r="Q228">
            <v>0.80200000000000005</v>
          </cell>
          <cell r="R228">
            <v>0.8</v>
          </cell>
          <cell r="S228">
            <v>0.90999999999999992</v>
          </cell>
          <cell r="T228">
            <v>0.9</v>
          </cell>
          <cell r="U228">
            <v>0.9</v>
          </cell>
          <cell r="V228">
            <v>1</v>
          </cell>
          <cell r="W228">
            <v>1</v>
          </cell>
        </row>
        <row r="229">
          <cell r="B229" t="str">
            <v>(2x4+2)P110+5P56_H=120</v>
          </cell>
          <cell r="C229">
            <v>3</v>
          </cell>
          <cell r="D229">
            <v>4</v>
          </cell>
          <cell r="E229">
            <v>2</v>
          </cell>
          <cell r="F229">
            <v>1</v>
          </cell>
          <cell r="G229">
            <v>5</v>
          </cell>
          <cell r="L229">
            <v>0.56000000000000005</v>
          </cell>
          <cell r="M229">
            <v>0.54999999999999993</v>
          </cell>
          <cell r="N229">
            <v>1.2</v>
          </cell>
          <cell r="O229">
            <v>1.7760000000000002</v>
          </cell>
          <cell r="P229">
            <v>1.8</v>
          </cell>
          <cell r="Q229">
            <v>0.80200000000000005</v>
          </cell>
          <cell r="R229">
            <v>0.8</v>
          </cell>
          <cell r="S229">
            <v>0.90999999999999992</v>
          </cell>
          <cell r="T229">
            <v>0.9</v>
          </cell>
          <cell r="U229">
            <v>0.9</v>
          </cell>
          <cell r="V229">
            <v>1</v>
          </cell>
          <cell r="W229">
            <v>1</v>
          </cell>
        </row>
        <row r="230">
          <cell r="B230" t="str">
            <v>(3x4+2)P110+2P56_H=120</v>
          </cell>
          <cell r="C230">
            <v>4</v>
          </cell>
          <cell r="D230">
            <v>4</v>
          </cell>
          <cell r="E230">
            <v>2</v>
          </cell>
          <cell r="F230">
            <v>1</v>
          </cell>
          <cell r="G230">
            <v>2</v>
          </cell>
          <cell r="L230">
            <v>0.56000000000000005</v>
          </cell>
          <cell r="M230">
            <v>0.54999999999999993</v>
          </cell>
          <cell r="N230">
            <v>1.2</v>
          </cell>
          <cell r="O230">
            <v>1.9160000000000001</v>
          </cell>
          <cell r="P230">
            <v>1.9</v>
          </cell>
          <cell r="Q230">
            <v>0.81599999999999995</v>
          </cell>
          <cell r="R230">
            <v>0.8</v>
          </cell>
          <cell r="S230">
            <v>0.92999999999999994</v>
          </cell>
          <cell r="T230">
            <v>0.9</v>
          </cell>
          <cell r="U230">
            <v>0.9</v>
          </cell>
          <cell r="V230">
            <v>1</v>
          </cell>
          <cell r="W230">
            <v>2</v>
          </cell>
        </row>
        <row r="231">
          <cell r="B231" t="str">
            <v>(3x4+2)P110+3P56_H=120</v>
          </cell>
          <cell r="C231">
            <v>4</v>
          </cell>
          <cell r="D231">
            <v>4</v>
          </cell>
          <cell r="E231">
            <v>2</v>
          </cell>
          <cell r="F231">
            <v>1</v>
          </cell>
          <cell r="G231">
            <v>3</v>
          </cell>
          <cell r="L231">
            <v>0.56000000000000005</v>
          </cell>
          <cell r="M231">
            <v>0.54999999999999993</v>
          </cell>
          <cell r="N231">
            <v>1.2</v>
          </cell>
          <cell r="O231">
            <v>1.9160000000000001</v>
          </cell>
          <cell r="P231">
            <v>1.9</v>
          </cell>
          <cell r="Q231">
            <v>0.81599999999999995</v>
          </cell>
          <cell r="R231">
            <v>0.8</v>
          </cell>
          <cell r="S231">
            <v>0.92999999999999994</v>
          </cell>
          <cell r="T231">
            <v>0.9</v>
          </cell>
          <cell r="U231">
            <v>0.9</v>
          </cell>
          <cell r="V231">
            <v>1</v>
          </cell>
          <cell r="W231">
            <v>2</v>
          </cell>
        </row>
        <row r="232">
          <cell r="B232" t="str">
            <v>(3x4+2)P110+4P56_H=120</v>
          </cell>
          <cell r="C232">
            <v>4</v>
          </cell>
          <cell r="D232">
            <v>4</v>
          </cell>
          <cell r="E232">
            <v>2</v>
          </cell>
          <cell r="F232">
            <v>1</v>
          </cell>
          <cell r="G232">
            <v>4</v>
          </cell>
          <cell r="L232">
            <v>0.56000000000000005</v>
          </cell>
          <cell r="M232">
            <v>0.54999999999999993</v>
          </cell>
          <cell r="N232">
            <v>1.2</v>
          </cell>
          <cell r="O232">
            <v>1.9160000000000001</v>
          </cell>
          <cell r="P232">
            <v>1.9</v>
          </cell>
          <cell r="Q232">
            <v>0.81599999999999995</v>
          </cell>
          <cell r="R232">
            <v>0.8</v>
          </cell>
          <cell r="S232">
            <v>0.92999999999999994</v>
          </cell>
          <cell r="T232">
            <v>0.9</v>
          </cell>
          <cell r="U232">
            <v>0.9</v>
          </cell>
          <cell r="V232">
            <v>1</v>
          </cell>
          <cell r="W232">
            <v>2</v>
          </cell>
        </row>
        <row r="233">
          <cell r="B233" t="str">
            <v>(3x4+2)P110+5P56_H=120</v>
          </cell>
          <cell r="C233">
            <v>4</v>
          </cell>
          <cell r="D233">
            <v>4</v>
          </cell>
          <cell r="E233">
            <v>2</v>
          </cell>
          <cell r="F233">
            <v>1</v>
          </cell>
          <cell r="G233">
            <v>5</v>
          </cell>
          <cell r="L233">
            <v>0.56000000000000005</v>
          </cell>
          <cell r="M233">
            <v>0.54999999999999993</v>
          </cell>
          <cell r="N233">
            <v>1.2</v>
          </cell>
          <cell r="O233">
            <v>1.9160000000000001</v>
          </cell>
          <cell r="P233">
            <v>1.9</v>
          </cell>
          <cell r="Q233">
            <v>0.81599999999999995</v>
          </cell>
          <cell r="R233">
            <v>0.8</v>
          </cell>
          <cell r="S233">
            <v>0.92999999999999994</v>
          </cell>
          <cell r="T233">
            <v>0.9</v>
          </cell>
          <cell r="U233">
            <v>0.9</v>
          </cell>
          <cell r="V233">
            <v>1</v>
          </cell>
          <cell r="W233">
            <v>2</v>
          </cell>
        </row>
        <row r="234">
          <cell r="B234" t="str">
            <v>(3x4+2)P110+6P56_H=120</v>
          </cell>
          <cell r="C234">
            <v>4</v>
          </cell>
          <cell r="D234">
            <v>4</v>
          </cell>
          <cell r="E234">
            <v>2</v>
          </cell>
          <cell r="F234">
            <v>1</v>
          </cell>
          <cell r="G234">
            <v>6</v>
          </cell>
          <cell r="L234">
            <v>0.56000000000000005</v>
          </cell>
          <cell r="M234">
            <v>0.54999999999999993</v>
          </cell>
          <cell r="N234">
            <v>1.2</v>
          </cell>
          <cell r="O234">
            <v>1.9160000000000001</v>
          </cell>
          <cell r="P234">
            <v>1.9</v>
          </cell>
          <cell r="Q234">
            <v>0.81599999999999995</v>
          </cell>
          <cell r="R234">
            <v>0.8</v>
          </cell>
          <cell r="S234">
            <v>0.92999999999999994</v>
          </cell>
          <cell r="T234">
            <v>0.9</v>
          </cell>
          <cell r="U234">
            <v>0.9</v>
          </cell>
          <cell r="V234">
            <v>1</v>
          </cell>
          <cell r="W234">
            <v>2</v>
          </cell>
        </row>
        <row r="235">
          <cell r="B235" t="str">
            <v>(2x4+2x2)P110+2P56_H=120</v>
          </cell>
          <cell r="C235">
            <v>4</v>
          </cell>
          <cell r="D235">
            <v>4</v>
          </cell>
          <cell r="E235">
            <v>4</v>
          </cell>
          <cell r="F235">
            <v>1</v>
          </cell>
          <cell r="G235">
            <v>2</v>
          </cell>
          <cell r="L235">
            <v>0.55000000000000004</v>
          </cell>
          <cell r="M235">
            <v>0.54999999999999993</v>
          </cell>
          <cell r="N235">
            <v>1.2</v>
          </cell>
          <cell r="O235">
            <v>1.9160000000000001</v>
          </cell>
          <cell r="P235">
            <v>1.9</v>
          </cell>
          <cell r="Q235">
            <v>0.81599999999999995</v>
          </cell>
          <cell r="R235">
            <v>0.8</v>
          </cell>
          <cell r="S235">
            <v>0.92999999999999994</v>
          </cell>
          <cell r="T235">
            <v>0.9</v>
          </cell>
          <cell r="U235">
            <v>0.9</v>
          </cell>
          <cell r="V235">
            <v>2</v>
          </cell>
          <cell r="W235">
            <v>1</v>
          </cell>
        </row>
        <row r="236">
          <cell r="B236" t="str">
            <v>(2x4+2x2)P110+3P56_H=120</v>
          </cell>
          <cell r="C236">
            <v>4</v>
          </cell>
          <cell r="D236">
            <v>4</v>
          </cell>
          <cell r="E236">
            <v>4</v>
          </cell>
          <cell r="F236">
            <v>1</v>
          </cell>
          <cell r="G236">
            <v>3</v>
          </cell>
          <cell r="L236">
            <v>0.55000000000000004</v>
          </cell>
          <cell r="M236">
            <v>0.54999999999999993</v>
          </cell>
          <cell r="N236">
            <v>1.2</v>
          </cell>
          <cell r="O236">
            <v>1.9160000000000001</v>
          </cell>
          <cell r="P236">
            <v>1.9</v>
          </cell>
          <cell r="Q236">
            <v>0.81599999999999995</v>
          </cell>
          <cell r="R236">
            <v>0.8</v>
          </cell>
          <cell r="S236">
            <v>0.92999999999999994</v>
          </cell>
          <cell r="T236">
            <v>0.9</v>
          </cell>
          <cell r="U236">
            <v>0.9</v>
          </cell>
          <cell r="V236">
            <v>2</v>
          </cell>
          <cell r="W236">
            <v>1</v>
          </cell>
        </row>
        <row r="237">
          <cell r="B237" t="str">
            <v>(2x4+2x2)P110+4P56_H=120</v>
          </cell>
          <cell r="C237">
            <v>4</v>
          </cell>
          <cell r="D237">
            <v>4</v>
          </cell>
          <cell r="E237">
            <v>4</v>
          </cell>
          <cell r="F237">
            <v>1</v>
          </cell>
          <cell r="G237">
            <v>4</v>
          </cell>
          <cell r="L237">
            <v>0.55000000000000004</v>
          </cell>
          <cell r="M237">
            <v>0.54999999999999993</v>
          </cell>
          <cell r="N237">
            <v>1.2</v>
          </cell>
          <cell r="O237">
            <v>1.9160000000000001</v>
          </cell>
          <cell r="P237">
            <v>1.9</v>
          </cell>
          <cell r="Q237">
            <v>0.81599999999999995</v>
          </cell>
          <cell r="R237">
            <v>0.8</v>
          </cell>
          <cell r="S237">
            <v>0.92999999999999994</v>
          </cell>
          <cell r="T237">
            <v>0.9</v>
          </cell>
          <cell r="U237">
            <v>0.9</v>
          </cell>
          <cell r="V237">
            <v>2</v>
          </cell>
          <cell r="W237">
            <v>1</v>
          </cell>
        </row>
        <row r="238">
          <cell r="B238" t="str">
            <v>(2x4+2x2)P110+5P56_H=120</v>
          </cell>
          <cell r="C238">
            <v>4</v>
          </cell>
          <cell r="D238">
            <v>4</v>
          </cell>
          <cell r="E238">
            <v>4</v>
          </cell>
          <cell r="F238">
            <v>1</v>
          </cell>
          <cell r="G238">
            <v>5</v>
          </cell>
          <cell r="L238">
            <v>0.55000000000000004</v>
          </cell>
          <cell r="M238">
            <v>0.54999999999999993</v>
          </cell>
          <cell r="N238">
            <v>1.2</v>
          </cell>
          <cell r="O238">
            <v>1.9160000000000001</v>
          </cell>
          <cell r="P238">
            <v>1.9</v>
          </cell>
          <cell r="Q238">
            <v>0.81599999999999995</v>
          </cell>
          <cell r="R238">
            <v>0.8</v>
          </cell>
          <cell r="S238">
            <v>0.92999999999999994</v>
          </cell>
          <cell r="T238">
            <v>0.9</v>
          </cell>
          <cell r="U238">
            <v>0.9</v>
          </cell>
          <cell r="V238">
            <v>2</v>
          </cell>
          <cell r="W238">
            <v>1</v>
          </cell>
        </row>
        <row r="239">
          <cell r="B239" t="str">
            <v>(2x4+2x2)P110+6P56_H=120</v>
          </cell>
          <cell r="C239">
            <v>4</v>
          </cell>
          <cell r="D239">
            <v>4</v>
          </cell>
          <cell r="E239">
            <v>4</v>
          </cell>
          <cell r="F239">
            <v>1</v>
          </cell>
          <cell r="G239">
            <v>6</v>
          </cell>
          <cell r="L239">
            <v>0.55000000000000004</v>
          </cell>
          <cell r="M239">
            <v>0.54999999999999993</v>
          </cell>
          <cell r="N239">
            <v>1.2</v>
          </cell>
          <cell r="O239">
            <v>1.9160000000000001</v>
          </cell>
          <cell r="P239">
            <v>1.9</v>
          </cell>
          <cell r="Q239">
            <v>0.81599999999999995</v>
          </cell>
          <cell r="R239">
            <v>0.8</v>
          </cell>
          <cell r="S239">
            <v>0.92999999999999994</v>
          </cell>
          <cell r="T239">
            <v>0.9</v>
          </cell>
          <cell r="U239">
            <v>0.9</v>
          </cell>
          <cell r="V239">
            <v>2</v>
          </cell>
          <cell r="W239">
            <v>1</v>
          </cell>
        </row>
        <row r="240">
          <cell r="B240" t="str">
            <v>2x2P110+2P56_H=120</v>
          </cell>
          <cell r="C240">
            <v>2</v>
          </cell>
          <cell r="D240">
            <v>2</v>
          </cell>
          <cell r="F240">
            <v>1</v>
          </cell>
          <cell r="G240">
            <v>2</v>
          </cell>
          <cell r="L240">
            <v>0.27</v>
          </cell>
          <cell r="M240">
            <v>0.3</v>
          </cell>
          <cell r="N240">
            <v>1.2</v>
          </cell>
          <cell r="O240">
            <v>1.6360000000000001</v>
          </cell>
          <cell r="P240">
            <v>1.6500000000000001</v>
          </cell>
          <cell r="Q240">
            <v>0.53100000000000003</v>
          </cell>
          <cell r="R240">
            <v>0.55000000000000004</v>
          </cell>
          <cell r="S240">
            <v>0.63000000000000012</v>
          </cell>
          <cell r="T240">
            <v>0.65</v>
          </cell>
          <cell r="U240">
            <v>0.65</v>
          </cell>
          <cell r="V240">
            <v>1</v>
          </cell>
          <cell r="W240">
            <v>0</v>
          </cell>
        </row>
        <row r="241">
          <cell r="B241" t="str">
            <v>2x2P110+3P56_H=120</v>
          </cell>
          <cell r="C241">
            <v>2</v>
          </cell>
          <cell r="D241">
            <v>2</v>
          </cell>
          <cell r="F241">
            <v>1</v>
          </cell>
          <cell r="G241">
            <v>3</v>
          </cell>
          <cell r="L241">
            <v>0.27</v>
          </cell>
          <cell r="M241">
            <v>0.3</v>
          </cell>
          <cell r="N241">
            <v>1.2</v>
          </cell>
          <cell r="O241">
            <v>1.6360000000000001</v>
          </cell>
          <cell r="P241">
            <v>1.6500000000000001</v>
          </cell>
          <cell r="Q241">
            <v>0.53100000000000003</v>
          </cell>
          <cell r="R241">
            <v>0.55000000000000004</v>
          </cell>
          <cell r="S241">
            <v>0.63000000000000012</v>
          </cell>
          <cell r="T241">
            <v>0.65</v>
          </cell>
          <cell r="U241">
            <v>0.65</v>
          </cell>
          <cell r="V241">
            <v>1</v>
          </cell>
          <cell r="W241">
            <v>0</v>
          </cell>
        </row>
        <row r="242">
          <cell r="B242" t="str">
            <v>2x2P110+4P56_H=120</v>
          </cell>
          <cell r="C242">
            <v>2</v>
          </cell>
          <cell r="D242">
            <v>2</v>
          </cell>
          <cell r="F242">
            <v>1</v>
          </cell>
          <cell r="G242">
            <v>4</v>
          </cell>
          <cell r="L242">
            <v>0.27</v>
          </cell>
          <cell r="M242">
            <v>0.3</v>
          </cell>
          <cell r="N242">
            <v>1.2</v>
          </cell>
          <cell r="O242">
            <v>1.6360000000000001</v>
          </cell>
          <cell r="P242">
            <v>1.6500000000000001</v>
          </cell>
          <cell r="Q242">
            <v>0.53100000000000003</v>
          </cell>
          <cell r="R242">
            <v>0.55000000000000004</v>
          </cell>
          <cell r="S242">
            <v>0.63000000000000012</v>
          </cell>
          <cell r="T242">
            <v>0.65</v>
          </cell>
          <cell r="U242">
            <v>0.65</v>
          </cell>
          <cell r="V242">
            <v>1</v>
          </cell>
          <cell r="W242">
            <v>0</v>
          </cell>
        </row>
        <row r="243">
          <cell r="B243" t="str">
            <v>2x2P110+(4+1)P56_H=120</v>
          </cell>
          <cell r="C243">
            <v>2</v>
          </cell>
          <cell r="D243">
            <v>2</v>
          </cell>
          <cell r="F243">
            <v>2</v>
          </cell>
          <cell r="G243">
            <v>4</v>
          </cell>
          <cell r="H243">
            <v>3</v>
          </cell>
          <cell r="L243">
            <v>0.27</v>
          </cell>
          <cell r="M243">
            <v>0.3</v>
          </cell>
          <cell r="N243">
            <v>1.2</v>
          </cell>
          <cell r="O243">
            <v>1.7220000000000002</v>
          </cell>
          <cell r="P243">
            <v>1.7</v>
          </cell>
          <cell r="Q243">
            <v>0.53800000000000003</v>
          </cell>
          <cell r="R243">
            <v>0.55000000000000004</v>
          </cell>
          <cell r="S243">
            <v>0.64</v>
          </cell>
          <cell r="T243">
            <v>0.65</v>
          </cell>
          <cell r="U243">
            <v>0.65</v>
          </cell>
          <cell r="V243">
            <v>1</v>
          </cell>
          <cell r="W243">
            <v>0</v>
          </cell>
        </row>
        <row r="244">
          <cell r="B244" t="str">
            <v>2x2P110+(4+2)P56_H=120</v>
          </cell>
          <cell r="C244">
            <v>2</v>
          </cell>
          <cell r="D244">
            <v>2</v>
          </cell>
          <cell r="F244">
            <v>2</v>
          </cell>
          <cell r="G244">
            <v>4</v>
          </cell>
          <cell r="H244">
            <v>2</v>
          </cell>
          <cell r="L244">
            <v>0.27</v>
          </cell>
          <cell r="M244">
            <v>0.3</v>
          </cell>
          <cell r="N244">
            <v>1.2</v>
          </cell>
          <cell r="O244">
            <v>1.7220000000000002</v>
          </cell>
          <cell r="P244">
            <v>1.7</v>
          </cell>
          <cell r="Q244">
            <v>0.53800000000000003</v>
          </cell>
          <cell r="R244">
            <v>0.55000000000000004</v>
          </cell>
          <cell r="S244">
            <v>0.64</v>
          </cell>
          <cell r="T244">
            <v>0.65</v>
          </cell>
          <cell r="U244">
            <v>0.65</v>
          </cell>
          <cell r="V244">
            <v>1</v>
          </cell>
          <cell r="W244">
            <v>0</v>
          </cell>
        </row>
        <row r="245">
          <cell r="B245" t="str">
            <v>2x2P110+(4+3)P56_H=120</v>
          </cell>
          <cell r="C245">
            <v>2</v>
          </cell>
          <cell r="D245">
            <v>2</v>
          </cell>
          <cell r="F245">
            <v>2</v>
          </cell>
          <cell r="G245">
            <v>4</v>
          </cell>
          <cell r="H245">
            <v>1</v>
          </cell>
          <cell r="L245">
            <v>0.27</v>
          </cell>
          <cell r="M245">
            <v>0.3</v>
          </cell>
          <cell r="N245">
            <v>1.2</v>
          </cell>
          <cell r="O245">
            <v>1.7220000000000002</v>
          </cell>
          <cell r="P245">
            <v>1.7</v>
          </cell>
          <cell r="Q245">
            <v>0.53800000000000003</v>
          </cell>
          <cell r="R245">
            <v>0.55000000000000004</v>
          </cell>
          <cell r="S245">
            <v>0.64</v>
          </cell>
          <cell r="T245">
            <v>0.65</v>
          </cell>
          <cell r="U245">
            <v>0.65</v>
          </cell>
          <cell r="V245">
            <v>1</v>
          </cell>
          <cell r="W245">
            <v>0</v>
          </cell>
        </row>
        <row r="246">
          <cell r="B246" t="str">
            <v>2x2P110+2x4P56_H=120</v>
          </cell>
          <cell r="C246">
            <v>2</v>
          </cell>
          <cell r="D246">
            <v>2</v>
          </cell>
          <cell r="F246">
            <v>2</v>
          </cell>
          <cell r="G246">
            <v>4</v>
          </cell>
          <cell r="L246">
            <v>0.27</v>
          </cell>
          <cell r="M246">
            <v>0.3</v>
          </cell>
          <cell r="N246">
            <v>1.2</v>
          </cell>
          <cell r="O246">
            <v>1.7220000000000002</v>
          </cell>
          <cell r="P246">
            <v>1.7</v>
          </cell>
          <cell r="Q246">
            <v>0.53800000000000003</v>
          </cell>
          <cell r="R246">
            <v>0.55000000000000004</v>
          </cell>
          <cell r="S246">
            <v>0.64</v>
          </cell>
          <cell r="T246">
            <v>0.65</v>
          </cell>
          <cell r="U246">
            <v>0.65</v>
          </cell>
          <cell r="V246">
            <v>1</v>
          </cell>
          <cell r="W246">
            <v>0</v>
          </cell>
        </row>
        <row r="247">
          <cell r="B247" t="str">
            <v>2x3P110+2P56_H=120</v>
          </cell>
          <cell r="C247">
            <v>2</v>
          </cell>
          <cell r="D247">
            <v>3</v>
          </cell>
          <cell r="F247">
            <v>1</v>
          </cell>
          <cell r="G247">
            <v>2</v>
          </cell>
          <cell r="L247">
            <v>0.41000000000000003</v>
          </cell>
          <cell r="M247">
            <v>0.4</v>
          </cell>
          <cell r="N247">
            <v>1.2</v>
          </cell>
          <cell r="O247">
            <v>1.6360000000000001</v>
          </cell>
          <cell r="P247">
            <v>1.6500000000000001</v>
          </cell>
          <cell r="Q247">
            <v>0.63100000000000001</v>
          </cell>
          <cell r="R247">
            <v>0.65</v>
          </cell>
          <cell r="S247">
            <v>0.73000000000000009</v>
          </cell>
          <cell r="T247">
            <v>0.75</v>
          </cell>
          <cell r="U247">
            <v>0.75</v>
          </cell>
          <cell r="V247">
            <v>2</v>
          </cell>
          <cell r="W247">
            <v>0</v>
          </cell>
        </row>
        <row r="248">
          <cell r="B248" t="str">
            <v>3x2P110+4P56_H=120</v>
          </cell>
          <cell r="C248">
            <v>3</v>
          </cell>
          <cell r="D248">
            <v>2</v>
          </cell>
          <cell r="F248">
            <v>1</v>
          </cell>
          <cell r="G248">
            <v>4</v>
          </cell>
          <cell r="L248">
            <v>0.27</v>
          </cell>
          <cell r="M248">
            <v>0.3</v>
          </cell>
          <cell r="N248">
            <v>1.2</v>
          </cell>
          <cell r="O248">
            <v>1.7760000000000002</v>
          </cell>
          <cell r="P248">
            <v>1.8</v>
          </cell>
          <cell r="Q248">
            <v>0.55200000000000005</v>
          </cell>
          <cell r="R248">
            <v>0.54999999999999993</v>
          </cell>
          <cell r="S248">
            <v>0.66</v>
          </cell>
          <cell r="T248">
            <v>0.64999999999999991</v>
          </cell>
          <cell r="U248">
            <v>0.64999999999999991</v>
          </cell>
          <cell r="V248">
            <v>2</v>
          </cell>
          <cell r="W248">
            <v>0</v>
          </cell>
        </row>
        <row r="249">
          <cell r="B249" t="str">
            <v>3x2P110+2P56_H=120</v>
          </cell>
          <cell r="C249">
            <v>3</v>
          </cell>
          <cell r="D249">
            <v>2</v>
          </cell>
          <cell r="F249">
            <v>1</v>
          </cell>
          <cell r="G249">
            <v>2</v>
          </cell>
          <cell r="L249">
            <v>0.27</v>
          </cell>
          <cell r="M249">
            <v>0.3</v>
          </cell>
          <cell r="N249">
            <v>1.2</v>
          </cell>
          <cell r="O249">
            <v>1.7760000000000002</v>
          </cell>
          <cell r="P249">
            <v>1.8</v>
          </cell>
          <cell r="Q249">
            <v>0.55200000000000005</v>
          </cell>
          <cell r="R249">
            <v>0.54999999999999993</v>
          </cell>
          <cell r="S249">
            <v>0.66</v>
          </cell>
          <cell r="T249">
            <v>0.64999999999999991</v>
          </cell>
          <cell r="U249">
            <v>0.64999999999999991</v>
          </cell>
          <cell r="V249">
            <v>2</v>
          </cell>
          <cell r="W249">
            <v>0</v>
          </cell>
        </row>
        <row r="250">
          <cell r="B250" t="str">
            <v>3x2P110+3P56_H=120</v>
          </cell>
          <cell r="C250">
            <v>3</v>
          </cell>
          <cell r="D250">
            <v>2</v>
          </cell>
          <cell r="F250">
            <v>1</v>
          </cell>
          <cell r="G250">
            <v>3</v>
          </cell>
          <cell r="L250">
            <v>0.27</v>
          </cell>
          <cell r="M250">
            <v>0.3</v>
          </cell>
          <cell r="N250">
            <v>1.2</v>
          </cell>
          <cell r="O250">
            <v>1.7760000000000002</v>
          </cell>
          <cell r="P250">
            <v>1.8</v>
          </cell>
          <cell r="Q250">
            <v>0.55200000000000005</v>
          </cell>
          <cell r="R250">
            <v>0.54999999999999993</v>
          </cell>
          <cell r="S250">
            <v>0.66</v>
          </cell>
          <cell r="T250">
            <v>0.64999999999999991</v>
          </cell>
          <cell r="U250">
            <v>0.64999999999999991</v>
          </cell>
          <cell r="V250">
            <v>2</v>
          </cell>
          <cell r="W250">
            <v>0</v>
          </cell>
        </row>
        <row r="251">
          <cell r="B251" t="str">
            <v>3x2P110+(4+1)P56_H=120</v>
          </cell>
          <cell r="C251">
            <v>3</v>
          </cell>
          <cell r="D251">
            <v>2</v>
          </cell>
          <cell r="F251">
            <v>2</v>
          </cell>
          <cell r="G251">
            <v>4</v>
          </cell>
          <cell r="H251">
            <v>3</v>
          </cell>
          <cell r="L251">
            <v>0.27</v>
          </cell>
          <cell r="M251">
            <v>0.3</v>
          </cell>
          <cell r="N251">
            <v>1.2</v>
          </cell>
          <cell r="O251">
            <v>1.8620000000000003</v>
          </cell>
          <cell r="P251">
            <v>1.8499999999999999</v>
          </cell>
          <cell r="Q251">
            <v>0.55899999999999994</v>
          </cell>
          <cell r="R251">
            <v>0.54999999999999993</v>
          </cell>
          <cell r="S251">
            <v>0.66999999999999993</v>
          </cell>
          <cell r="T251">
            <v>0.64999999999999991</v>
          </cell>
          <cell r="U251">
            <v>0.64999999999999991</v>
          </cell>
          <cell r="V251">
            <v>2</v>
          </cell>
          <cell r="W251">
            <v>0</v>
          </cell>
        </row>
        <row r="252">
          <cell r="B252" t="str">
            <v>3x2P110+(4+2)P56_H=120</v>
          </cell>
          <cell r="C252">
            <v>3</v>
          </cell>
          <cell r="D252">
            <v>2</v>
          </cell>
          <cell r="F252">
            <v>2</v>
          </cell>
          <cell r="G252">
            <v>4</v>
          </cell>
          <cell r="H252">
            <v>2</v>
          </cell>
          <cell r="L252">
            <v>0.27</v>
          </cell>
          <cell r="M252">
            <v>0.3</v>
          </cell>
          <cell r="N252">
            <v>1.2</v>
          </cell>
          <cell r="O252">
            <v>1.8620000000000003</v>
          </cell>
          <cell r="P252">
            <v>1.8499999999999999</v>
          </cell>
          <cell r="Q252">
            <v>0.55899999999999994</v>
          </cell>
          <cell r="R252">
            <v>0.54999999999999993</v>
          </cell>
          <cell r="S252">
            <v>0.66999999999999993</v>
          </cell>
          <cell r="T252">
            <v>0.64999999999999991</v>
          </cell>
          <cell r="U252">
            <v>0.64999999999999991</v>
          </cell>
          <cell r="V252">
            <v>2</v>
          </cell>
          <cell r="W252">
            <v>0</v>
          </cell>
        </row>
        <row r="253">
          <cell r="B253" t="str">
            <v>3x2P110+(4+3)P56_H=120</v>
          </cell>
          <cell r="C253">
            <v>3</v>
          </cell>
          <cell r="D253">
            <v>2</v>
          </cell>
          <cell r="F253">
            <v>2</v>
          </cell>
          <cell r="G253">
            <v>4</v>
          </cell>
          <cell r="H253">
            <v>1</v>
          </cell>
          <cell r="L253">
            <v>0.27</v>
          </cell>
          <cell r="M253">
            <v>0.3</v>
          </cell>
          <cell r="N253">
            <v>1.2</v>
          </cell>
          <cell r="O253">
            <v>1.8620000000000003</v>
          </cell>
          <cell r="P253">
            <v>1.8499999999999999</v>
          </cell>
          <cell r="Q253">
            <v>0.55899999999999994</v>
          </cell>
          <cell r="R253">
            <v>0.54999999999999993</v>
          </cell>
          <cell r="S253">
            <v>0.66999999999999993</v>
          </cell>
          <cell r="T253">
            <v>0.64999999999999991</v>
          </cell>
          <cell r="U253">
            <v>0.64999999999999991</v>
          </cell>
          <cell r="V253">
            <v>2</v>
          </cell>
          <cell r="W253">
            <v>0</v>
          </cell>
        </row>
        <row r="254">
          <cell r="B254" t="str">
            <v>3x2P110+2x4P56_H=120</v>
          </cell>
          <cell r="C254">
            <v>3</v>
          </cell>
          <cell r="D254">
            <v>2</v>
          </cell>
          <cell r="F254">
            <v>2</v>
          </cell>
          <cell r="G254">
            <v>4</v>
          </cell>
          <cell r="L254">
            <v>0.27</v>
          </cell>
          <cell r="M254">
            <v>0.3</v>
          </cell>
          <cell r="N254">
            <v>1.2</v>
          </cell>
          <cell r="O254">
            <v>1.8620000000000003</v>
          </cell>
          <cell r="P254">
            <v>1.8499999999999999</v>
          </cell>
          <cell r="Q254">
            <v>0.55899999999999994</v>
          </cell>
          <cell r="R254">
            <v>0.54999999999999993</v>
          </cell>
          <cell r="S254">
            <v>0.66999999999999993</v>
          </cell>
          <cell r="T254">
            <v>0.64999999999999991</v>
          </cell>
          <cell r="U254">
            <v>0.64999999999999991</v>
          </cell>
          <cell r="V254">
            <v>2</v>
          </cell>
          <cell r="W254">
            <v>0</v>
          </cell>
        </row>
        <row r="255">
          <cell r="B255" t="str">
            <v>(2x2+4)P110+2P56_H=120</v>
          </cell>
          <cell r="C255">
            <v>3</v>
          </cell>
          <cell r="D255">
            <v>4</v>
          </cell>
          <cell r="E255">
            <v>4</v>
          </cell>
          <cell r="F255">
            <v>1</v>
          </cell>
          <cell r="G255">
            <v>2</v>
          </cell>
          <cell r="L255">
            <v>0.55000000000000004</v>
          </cell>
          <cell r="M255">
            <v>0.54999999999999993</v>
          </cell>
          <cell r="N255">
            <v>1.2</v>
          </cell>
          <cell r="O255">
            <v>1.7760000000000002</v>
          </cell>
          <cell r="P255">
            <v>1.8</v>
          </cell>
          <cell r="Q255">
            <v>0.80200000000000005</v>
          </cell>
          <cell r="R255">
            <v>0.8</v>
          </cell>
          <cell r="S255">
            <v>0.90999999999999992</v>
          </cell>
          <cell r="T255">
            <v>0.9</v>
          </cell>
          <cell r="U255">
            <v>0.9</v>
          </cell>
          <cell r="V255">
            <v>1</v>
          </cell>
          <cell r="W255">
            <v>1</v>
          </cell>
        </row>
        <row r="256">
          <cell r="B256" t="str">
            <v>(2x2+4)P110+3P56_H=120</v>
          </cell>
          <cell r="C256">
            <v>3</v>
          </cell>
          <cell r="D256">
            <v>4</v>
          </cell>
          <cell r="E256">
            <v>4</v>
          </cell>
          <cell r="F256">
            <v>1</v>
          </cell>
          <cell r="G256">
            <v>3</v>
          </cell>
          <cell r="L256">
            <v>0.55000000000000004</v>
          </cell>
          <cell r="M256">
            <v>0.54999999999999993</v>
          </cell>
          <cell r="N256">
            <v>1.2</v>
          </cell>
          <cell r="O256">
            <v>1.7760000000000002</v>
          </cell>
          <cell r="P256">
            <v>1.8</v>
          </cell>
          <cell r="Q256">
            <v>0.80200000000000005</v>
          </cell>
          <cell r="R256">
            <v>0.8</v>
          </cell>
          <cell r="S256">
            <v>0.90999999999999992</v>
          </cell>
          <cell r="T256">
            <v>0.9</v>
          </cell>
          <cell r="U256">
            <v>0.9</v>
          </cell>
          <cell r="V256">
            <v>1</v>
          </cell>
          <cell r="W256">
            <v>1</v>
          </cell>
        </row>
        <row r="257">
          <cell r="B257" t="str">
            <v>(2x2+4)P110+4P56_H=120</v>
          </cell>
          <cell r="C257">
            <v>3</v>
          </cell>
          <cell r="D257">
            <v>4</v>
          </cell>
          <cell r="E257">
            <v>4</v>
          </cell>
          <cell r="F257">
            <v>1</v>
          </cell>
          <cell r="G257">
            <v>4</v>
          </cell>
          <cell r="L257">
            <v>0.55000000000000004</v>
          </cell>
          <cell r="M257">
            <v>0.54999999999999993</v>
          </cell>
          <cell r="N257">
            <v>1.2</v>
          </cell>
          <cell r="O257">
            <v>1.7760000000000002</v>
          </cell>
          <cell r="P257">
            <v>1.8</v>
          </cell>
          <cell r="Q257">
            <v>0.80200000000000005</v>
          </cell>
          <cell r="R257">
            <v>0.8</v>
          </cell>
          <cell r="S257">
            <v>0.90999999999999992</v>
          </cell>
          <cell r="T257">
            <v>0.9</v>
          </cell>
          <cell r="U257">
            <v>0.9</v>
          </cell>
          <cell r="V257">
            <v>1</v>
          </cell>
          <cell r="W257">
            <v>1</v>
          </cell>
        </row>
        <row r="258">
          <cell r="B258" t="str">
            <v>(2x2+4)P110+5P56_H=120</v>
          </cell>
          <cell r="C258">
            <v>3</v>
          </cell>
          <cell r="D258">
            <v>4</v>
          </cell>
          <cell r="E258">
            <v>4</v>
          </cell>
          <cell r="F258">
            <v>1</v>
          </cell>
          <cell r="G258">
            <v>5</v>
          </cell>
          <cell r="L258">
            <v>0.55000000000000004</v>
          </cell>
          <cell r="M258">
            <v>0.54999999999999993</v>
          </cell>
          <cell r="N258">
            <v>1.2</v>
          </cell>
          <cell r="O258">
            <v>1.7760000000000002</v>
          </cell>
          <cell r="P258">
            <v>1.8</v>
          </cell>
          <cell r="Q258">
            <v>0.80200000000000005</v>
          </cell>
          <cell r="R258">
            <v>0.8</v>
          </cell>
          <cell r="S258">
            <v>0.90999999999999992</v>
          </cell>
          <cell r="T258">
            <v>0.9</v>
          </cell>
          <cell r="U258">
            <v>0.9</v>
          </cell>
          <cell r="V258">
            <v>1</v>
          </cell>
          <cell r="W258">
            <v>1</v>
          </cell>
        </row>
        <row r="259">
          <cell r="B259" t="str">
            <v>(2x2+4)P110+(1x4+1)P56_H=120</v>
          </cell>
          <cell r="C259">
            <v>3</v>
          </cell>
          <cell r="D259">
            <v>4</v>
          </cell>
          <cell r="E259">
            <v>4</v>
          </cell>
          <cell r="F259">
            <v>2</v>
          </cell>
          <cell r="G259">
            <v>4</v>
          </cell>
          <cell r="H259">
            <v>3</v>
          </cell>
          <cell r="L259">
            <v>0.55000000000000004</v>
          </cell>
          <cell r="M259">
            <v>0.54999999999999993</v>
          </cell>
          <cell r="N259">
            <v>1.2</v>
          </cell>
          <cell r="O259">
            <v>1.8620000000000003</v>
          </cell>
          <cell r="P259">
            <v>1.8499999999999999</v>
          </cell>
          <cell r="Q259">
            <v>0.80899999999999994</v>
          </cell>
          <cell r="R259">
            <v>0.8</v>
          </cell>
          <cell r="S259">
            <v>0.91999999999999993</v>
          </cell>
          <cell r="T259">
            <v>0.9</v>
          </cell>
          <cell r="U259">
            <v>0.9</v>
          </cell>
          <cell r="V259">
            <v>1</v>
          </cell>
          <cell r="W259">
            <v>1</v>
          </cell>
        </row>
        <row r="260">
          <cell r="B260" t="str">
            <v>(3x2+4)P110+2P56_H=120</v>
          </cell>
          <cell r="C260">
            <v>4</v>
          </cell>
          <cell r="D260">
            <v>4</v>
          </cell>
          <cell r="E260">
            <v>6</v>
          </cell>
          <cell r="F260">
            <v>1</v>
          </cell>
          <cell r="G260">
            <v>2</v>
          </cell>
          <cell r="L260">
            <v>0.55000000000000004</v>
          </cell>
          <cell r="M260">
            <v>0.54999999999999993</v>
          </cell>
          <cell r="N260">
            <v>1.2</v>
          </cell>
          <cell r="O260">
            <v>1.9160000000000001</v>
          </cell>
          <cell r="P260">
            <v>1.9</v>
          </cell>
          <cell r="Q260">
            <v>0.81599999999999995</v>
          </cell>
          <cell r="R260">
            <v>0.8</v>
          </cell>
          <cell r="S260">
            <v>0.92999999999999994</v>
          </cell>
          <cell r="T260">
            <v>0.9</v>
          </cell>
          <cell r="U260">
            <v>0.9</v>
          </cell>
          <cell r="V260">
            <v>2</v>
          </cell>
          <cell r="W260">
            <v>1</v>
          </cell>
        </row>
        <row r="261">
          <cell r="B261" t="str">
            <v>(3x2+4)P110+3P56_H=120</v>
          </cell>
          <cell r="C261">
            <v>4</v>
          </cell>
          <cell r="D261">
            <v>4</v>
          </cell>
          <cell r="E261">
            <v>6</v>
          </cell>
          <cell r="F261">
            <v>1</v>
          </cell>
          <cell r="G261">
            <v>3</v>
          </cell>
          <cell r="L261">
            <v>0.55000000000000004</v>
          </cell>
          <cell r="M261">
            <v>0.54999999999999993</v>
          </cell>
          <cell r="N261">
            <v>1.2</v>
          </cell>
          <cell r="O261">
            <v>1.9160000000000001</v>
          </cell>
          <cell r="P261">
            <v>1.9</v>
          </cell>
          <cell r="Q261">
            <v>0.81599999999999995</v>
          </cell>
          <cell r="R261">
            <v>0.8</v>
          </cell>
          <cell r="S261">
            <v>0.92999999999999994</v>
          </cell>
          <cell r="T261">
            <v>0.9</v>
          </cell>
          <cell r="U261">
            <v>0.9</v>
          </cell>
          <cell r="V261">
            <v>2</v>
          </cell>
          <cell r="W261">
            <v>1</v>
          </cell>
        </row>
        <row r="262">
          <cell r="B262" t="str">
            <v>(3x2+4)P110+4P56_H=120</v>
          </cell>
          <cell r="C262">
            <v>4</v>
          </cell>
          <cell r="D262">
            <v>4</v>
          </cell>
          <cell r="E262">
            <v>6</v>
          </cell>
          <cell r="F262">
            <v>1</v>
          </cell>
          <cell r="G262">
            <v>4</v>
          </cell>
          <cell r="L262">
            <v>0.55000000000000004</v>
          </cell>
          <cell r="M262">
            <v>0.54999999999999993</v>
          </cell>
          <cell r="N262">
            <v>1.2</v>
          </cell>
          <cell r="O262">
            <v>1.9160000000000001</v>
          </cell>
          <cell r="P262">
            <v>1.9</v>
          </cell>
          <cell r="Q262">
            <v>0.81599999999999995</v>
          </cell>
          <cell r="R262">
            <v>0.8</v>
          </cell>
          <cell r="S262">
            <v>0.92999999999999994</v>
          </cell>
          <cell r="T262">
            <v>0.9</v>
          </cell>
          <cell r="U262">
            <v>0.9</v>
          </cell>
          <cell r="V262">
            <v>2</v>
          </cell>
          <cell r="W262">
            <v>1</v>
          </cell>
        </row>
        <row r="263">
          <cell r="B263" t="str">
            <v>(3x2+4)P110+5P56_H=120</v>
          </cell>
          <cell r="C263">
            <v>4</v>
          </cell>
          <cell r="D263">
            <v>4</v>
          </cell>
          <cell r="E263">
            <v>6</v>
          </cell>
          <cell r="F263">
            <v>1</v>
          </cell>
          <cell r="G263">
            <v>5</v>
          </cell>
          <cell r="L263">
            <v>0.55000000000000004</v>
          </cell>
          <cell r="M263">
            <v>0.54999999999999993</v>
          </cell>
          <cell r="N263">
            <v>1.2</v>
          </cell>
          <cell r="O263">
            <v>1.9160000000000001</v>
          </cell>
          <cell r="P263">
            <v>1.9</v>
          </cell>
          <cell r="Q263">
            <v>0.81599999999999995</v>
          </cell>
          <cell r="R263">
            <v>0.8</v>
          </cell>
          <cell r="S263">
            <v>0.92999999999999994</v>
          </cell>
          <cell r="T263">
            <v>0.9</v>
          </cell>
          <cell r="U263">
            <v>0.9</v>
          </cell>
          <cell r="V263">
            <v>2</v>
          </cell>
          <cell r="W263">
            <v>1</v>
          </cell>
        </row>
        <row r="264">
          <cell r="B264" t="str">
            <v>(3x2+4)P110+6P56_H=120</v>
          </cell>
          <cell r="C264">
            <v>4</v>
          </cell>
          <cell r="D264">
            <v>4</v>
          </cell>
          <cell r="E264">
            <v>6</v>
          </cell>
          <cell r="F264">
            <v>1</v>
          </cell>
          <cell r="G264">
            <v>6</v>
          </cell>
          <cell r="L264">
            <v>0.55000000000000004</v>
          </cell>
          <cell r="M264">
            <v>0.54999999999999993</v>
          </cell>
          <cell r="N264">
            <v>1.2</v>
          </cell>
          <cell r="O264">
            <v>1.9160000000000001</v>
          </cell>
          <cell r="P264">
            <v>1.9</v>
          </cell>
          <cell r="Q264">
            <v>0.81599999999999995</v>
          </cell>
          <cell r="R264">
            <v>0.8</v>
          </cell>
          <cell r="S264">
            <v>0.92999999999999994</v>
          </cell>
          <cell r="T264">
            <v>0.9</v>
          </cell>
          <cell r="U264">
            <v>0.9</v>
          </cell>
          <cell r="V264">
            <v>2</v>
          </cell>
          <cell r="W264">
            <v>1</v>
          </cell>
        </row>
        <row r="265">
          <cell r="B265" t="str">
            <v>(2+2x4)P110+3P56_H=120</v>
          </cell>
          <cell r="C265">
            <v>3</v>
          </cell>
          <cell r="D265">
            <v>4</v>
          </cell>
          <cell r="E265">
            <v>2</v>
          </cell>
          <cell r="F265">
            <v>1</v>
          </cell>
          <cell r="G265">
            <v>3</v>
          </cell>
          <cell r="L265">
            <v>0.55000000000000004</v>
          </cell>
          <cell r="M265">
            <v>0.54999999999999993</v>
          </cell>
          <cell r="N265">
            <v>1.2</v>
          </cell>
          <cell r="O265">
            <v>1.7760000000000002</v>
          </cell>
          <cell r="P265">
            <v>1.8</v>
          </cell>
          <cell r="Q265">
            <v>0.80200000000000005</v>
          </cell>
          <cell r="R265">
            <v>0.8</v>
          </cell>
          <cell r="S265">
            <v>0.90999999999999992</v>
          </cell>
          <cell r="T265">
            <v>0.9</v>
          </cell>
          <cell r="U265">
            <v>0.9</v>
          </cell>
          <cell r="V265">
            <v>0</v>
          </cell>
          <cell r="W265">
            <v>2</v>
          </cell>
        </row>
        <row r="266">
          <cell r="B266" t="str">
            <v>(2+2x4)P110+2P56_H=120</v>
          </cell>
          <cell r="C266">
            <v>3</v>
          </cell>
          <cell r="D266">
            <v>4</v>
          </cell>
          <cell r="E266">
            <v>2</v>
          </cell>
          <cell r="F266">
            <v>1</v>
          </cell>
          <cell r="G266">
            <v>2</v>
          </cell>
          <cell r="L266">
            <v>0.55000000000000004</v>
          </cell>
          <cell r="M266">
            <v>0.54999999999999993</v>
          </cell>
          <cell r="N266">
            <v>1.2</v>
          </cell>
          <cell r="O266">
            <v>1.7760000000000002</v>
          </cell>
          <cell r="P266">
            <v>1.8</v>
          </cell>
          <cell r="Q266">
            <v>0.80200000000000005</v>
          </cell>
          <cell r="R266">
            <v>0.8</v>
          </cell>
          <cell r="S266">
            <v>0.90999999999999992</v>
          </cell>
          <cell r="T266">
            <v>0.9</v>
          </cell>
          <cell r="U266">
            <v>0.9</v>
          </cell>
          <cell r="V266">
            <v>0</v>
          </cell>
          <cell r="W266">
            <v>2</v>
          </cell>
        </row>
        <row r="267">
          <cell r="B267" t="str">
            <v>2x3P110_H=120</v>
          </cell>
          <cell r="C267">
            <v>2</v>
          </cell>
          <cell r="D267">
            <v>3</v>
          </cell>
          <cell r="L267">
            <v>0.41000000000000003</v>
          </cell>
          <cell r="M267">
            <v>0.4</v>
          </cell>
          <cell r="N267">
            <v>1.2</v>
          </cell>
          <cell r="O267">
            <v>1.55</v>
          </cell>
          <cell r="P267">
            <v>1.55</v>
          </cell>
          <cell r="Q267">
            <v>0.61699999999999999</v>
          </cell>
          <cell r="R267">
            <v>0.6</v>
          </cell>
          <cell r="S267">
            <v>0.71000000000000008</v>
          </cell>
          <cell r="T267">
            <v>0.7</v>
          </cell>
          <cell r="U267">
            <v>0.7</v>
          </cell>
          <cell r="V267">
            <v>2</v>
          </cell>
          <cell r="W267">
            <v>0</v>
          </cell>
        </row>
        <row r="268">
          <cell r="B268" t="str">
            <v>2x3P110+5P56_H=120</v>
          </cell>
          <cell r="C268">
            <v>2</v>
          </cell>
          <cell r="D268">
            <v>3</v>
          </cell>
          <cell r="F268">
            <v>1</v>
          </cell>
          <cell r="G268">
            <v>5</v>
          </cell>
          <cell r="L268">
            <v>0.41000000000000003</v>
          </cell>
          <cell r="M268">
            <v>0.4</v>
          </cell>
          <cell r="N268">
            <v>1.2</v>
          </cell>
          <cell r="O268">
            <v>1.6360000000000001</v>
          </cell>
          <cell r="P268">
            <v>1.6500000000000001</v>
          </cell>
          <cell r="Q268">
            <v>0.63100000000000001</v>
          </cell>
          <cell r="R268">
            <v>0.65</v>
          </cell>
          <cell r="S268">
            <v>0.73000000000000009</v>
          </cell>
          <cell r="T268">
            <v>0.75</v>
          </cell>
          <cell r="U268">
            <v>0.75</v>
          </cell>
          <cell r="V268">
            <v>2</v>
          </cell>
          <cell r="W268">
            <v>0</v>
          </cell>
        </row>
        <row r="269">
          <cell r="B269" t="str">
            <v>2x3P110+4P56_H=120</v>
          </cell>
          <cell r="C269">
            <v>2</v>
          </cell>
          <cell r="D269">
            <v>3</v>
          </cell>
          <cell r="F269">
            <v>1</v>
          </cell>
          <cell r="G269">
            <v>4</v>
          </cell>
          <cell r="L269">
            <v>0.41000000000000003</v>
          </cell>
          <cell r="M269">
            <v>0.4</v>
          </cell>
          <cell r="N269">
            <v>1.2</v>
          </cell>
          <cell r="O269">
            <v>1.6360000000000001</v>
          </cell>
          <cell r="P269">
            <v>1.6500000000000001</v>
          </cell>
          <cell r="Q269">
            <v>0.63100000000000001</v>
          </cell>
          <cell r="R269">
            <v>0.65</v>
          </cell>
          <cell r="S269">
            <v>0.73000000000000009</v>
          </cell>
          <cell r="T269">
            <v>0.75</v>
          </cell>
          <cell r="U269">
            <v>0.75</v>
          </cell>
          <cell r="V269">
            <v>2</v>
          </cell>
          <cell r="W269">
            <v>0</v>
          </cell>
        </row>
        <row r="270">
          <cell r="B270" t="str">
            <v>2x3P110+3P56_H=120</v>
          </cell>
          <cell r="C270">
            <v>2</v>
          </cell>
          <cell r="D270">
            <v>3</v>
          </cell>
          <cell r="F270">
            <v>1</v>
          </cell>
          <cell r="G270">
            <v>3</v>
          </cell>
          <cell r="L270">
            <v>0.41000000000000003</v>
          </cell>
          <cell r="M270">
            <v>0.4</v>
          </cell>
          <cell r="N270">
            <v>1.2</v>
          </cell>
          <cell r="O270">
            <v>1.6360000000000001</v>
          </cell>
          <cell r="P270">
            <v>1.6500000000000001</v>
          </cell>
          <cell r="Q270">
            <v>0.63100000000000001</v>
          </cell>
          <cell r="R270">
            <v>0.65</v>
          </cell>
          <cell r="S270">
            <v>0.73000000000000009</v>
          </cell>
          <cell r="T270">
            <v>0.75</v>
          </cell>
          <cell r="U270">
            <v>0.75</v>
          </cell>
          <cell r="V270">
            <v>2</v>
          </cell>
          <cell r="W270">
            <v>0</v>
          </cell>
        </row>
        <row r="271">
          <cell r="B271" t="str">
            <v>4x2P110+2P56_H=120</v>
          </cell>
          <cell r="C271">
            <v>4</v>
          </cell>
          <cell r="D271">
            <v>2</v>
          </cell>
          <cell r="F271">
            <v>1</v>
          </cell>
          <cell r="G271">
            <v>2</v>
          </cell>
          <cell r="L271">
            <v>0.27</v>
          </cell>
          <cell r="M271">
            <v>0.3</v>
          </cell>
          <cell r="N271">
            <v>1.2</v>
          </cell>
          <cell r="O271">
            <v>1.9160000000000001</v>
          </cell>
          <cell r="P271">
            <v>1.9</v>
          </cell>
          <cell r="Q271">
            <v>0.56600000000000006</v>
          </cell>
          <cell r="R271">
            <v>0.54999999999999993</v>
          </cell>
          <cell r="S271">
            <v>0.67999999999999994</v>
          </cell>
          <cell r="T271">
            <v>0.7</v>
          </cell>
          <cell r="U271">
            <v>0.7</v>
          </cell>
          <cell r="V271">
            <v>3</v>
          </cell>
          <cell r="W271">
            <v>0</v>
          </cell>
        </row>
        <row r="272">
          <cell r="B272" t="str">
            <v>4x2P110+3P56_H=120</v>
          </cell>
          <cell r="C272">
            <v>4</v>
          </cell>
          <cell r="D272">
            <v>2</v>
          </cell>
          <cell r="F272">
            <v>1</v>
          </cell>
          <cell r="G272">
            <v>3</v>
          </cell>
          <cell r="L272">
            <v>0.27</v>
          </cell>
          <cell r="M272">
            <v>0.3</v>
          </cell>
          <cell r="N272">
            <v>1.2</v>
          </cell>
          <cell r="O272">
            <v>1.9160000000000001</v>
          </cell>
          <cell r="P272">
            <v>1.9</v>
          </cell>
          <cell r="Q272">
            <v>0.56600000000000006</v>
          </cell>
          <cell r="R272">
            <v>0.54999999999999993</v>
          </cell>
          <cell r="S272">
            <v>0.67999999999999994</v>
          </cell>
          <cell r="T272">
            <v>0.7</v>
          </cell>
          <cell r="U272">
            <v>0.7</v>
          </cell>
          <cell r="V272">
            <v>3</v>
          </cell>
          <cell r="W272">
            <v>0</v>
          </cell>
        </row>
        <row r="273">
          <cell r="B273" t="str">
            <v>4x2P110+4P56_H=120</v>
          </cell>
          <cell r="C273">
            <v>4</v>
          </cell>
          <cell r="D273">
            <v>2</v>
          </cell>
          <cell r="F273">
            <v>1</v>
          </cell>
          <cell r="G273">
            <v>4</v>
          </cell>
          <cell r="L273">
            <v>0.27</v>
          </cell>
          <cell r="M273">
            <v>0.3</v>
          </cell>
          <cell r="N273">
            <v>1.2</v>
          </cell>
          <cell r="O273">
            <v>1.9160000000000001</v>
          </cell>
          <cell r="P273">
            <v>1.9</v>
          </cell>
          <cell r="Q273">
            <v>0.56600000000000006</v>
          </cell>
          <cell r="R273">
            <v>0.54999999999999993</v>
          </cell>
          <cell r="S273">
            <v>0.67999999999999994</v>
          </cell>
          <cell r="T273">
            <v>0.7</v>
          </cell>
          <cell r="U273">
            <v>0.7</v>
          </cell>
          <cell r="V273">
            <v>3</v>
          </cell>
          <cell r="W273">
            <v>0</v>
          </cell>
        </row>
        <row r="274">
          <cell r="B274" t="str">
            <v>4x2P110+5P56_H=120</v>
          </cell>
          <cell r="C274">
            <v>4</v>
          </cell>
          <cell r="D274">
            <v>2</v>
          </cell>
          <cell r="F274">
            <v>1</v>
          </cell>
          <cell r="G274">
            <v>5</v>
          </cell>
          <cell r="L274">
            <v>0.27</v>
          </cell>
          <cell r="M274">
            <v>0.3</v>
          </cell>
          <cell r="N274">
            <v>1.2</v>
          </cell>
          <cell r="O274">
            <v>1.9160000000000001</v>
          </cell>
          <cell r="P274">
            <v>1.9</v>
          </cell>
          <cell r="Q274">
            <v>0.56600000000000006</v>
          </cell>
          <cell r="R274">
            <v>0.54999999999999993</v>
          </cell>
          <cell r="S274">
            <v>0.67999999999999994</v>
          </cell>
          <cell r="T274">
            <v>0.7</v>
          </cell>
          <cell r="U274">
            <v>0.7</v>
          </cell>
          <cell r="V274">
            <v>3</v>
          </cell>
          <cell r="W274">
            <v>0</v>
          </cell>
        </row>
        <row r="275">
          <cell r="B275" t="str">
            <v>4x2P110+(4+2)P56_H=120</v>
          </cell>
          <cell r="C275">
            <v>4</v>
          </cell>
          <cell r="D275">
            <v>2</v>
          </cell>
          <cell r="F275">
            <v>2</v>
          </cell>
          <cell r="G275">
            <v>4</v>
          </cell>
          <cell r="H275">
            <v>2</v>
          </cell>
          <cell r="L275">
            <v>0.27</v>
          </cell>
          <cell r="M275">
            <v>0.3</v>
          </cell>
          <cell r="N275">
            <v>1.2</v>
          </cell>
          <cell r="O275">
            <v>2.0020000000000002</v>
          </cell>
          <cell r="P275">
            <v>2</v>
          </cell>
          <cell r="Q275">
            <v>0.58000000000000007</v>
          </cell>
          <cell r="R275">
            <v>0.6</v>
          </cell>
          <cell r="S275">
            <v>0.7</v>
          </cell>
          <cell r="T275">
            <v>0.7</v>
          </cell>
          <cell r="U275">
            <v>0.7</v>
          </cell>
          <cell r="V275">
            <v>3</v>
          </cell>
          <cell r="W275">
            <v>0</v>
          </cell>
        </row>
        <row r="276">
          <cell r="B276" t="str">
            <v>4x2P110+(4+3)P56_H=120</v>
          </cell>
          <cell r="C276">
            <v>4</v>
          </cell>
          <cell r="D276">
            <v>2</v>
          </cell>
          <cell r="F276">
            <v>2</v>
          </cell>
          <cell r="G276">
            <v>4</v>
          </cell>
          <cell r="H276">
            <v>1</v>
          </cell>
          <cell r="L276">
            <v>0.27</v>
          </cell>
          <cell r="M276">
            <v>0.3</v>
          </cell>
          <cell r="N276">
            <v>1.2</v>
          </cell>
          <cell r="O276">
            <v>2.0020000000000002</v>
          </cell>
          <cell r="P276">
            <v>2</v>
          </cell>
          <cell r="Q276">
            <v>0.58000000000000007</v>
          </cell>
          <cell r="R276">
            <v>0.6</v>
          </cell>
          <cell r="S276">
            <v>0.7</v>
          </cell>
          <cell r="T276">
            <v>0.7</v>
          </cell>
          <cell r="U276">
            <v>0.7</v>
          </cell>
          <cell r="V276">
            <v>3</v>
          </cell>
          <cell r="W276">
            <v>0</v>
          </cell>
        </row>
        <row r="277">
          <cell r="B277" t="str">
            <v>4x2P110+2x4P56_H=120</v>
          </cell>
          <cell r="C277">
            <v>4</v>
          </cell>
          <cell r="D277">
            <v>2</v>
          </cell>
          <cell r="F277">
            <v>2</v>
          </cell>
          <cell r="G277">
            <v>4</v>
          </cell>
          <cell r="L277">
            <v>0.27</v>
          </cell>
          <cell r="M277">
            <v>0.3</v>
          </cell>
          <cell r="N277">
            <v>1.2</v>
          </cell>
          <cell r="O277">
            <v>2.0020000000000002</v>
          </cell>
          <cell r="P277">
            <v>2</v>
          </cell>
          <cell r="Q277">
            <v>0.58000000000000007</v>
          </cell>
          <cell r="R277">
            <v>0.6</v>
          </cell>
          <cell r="S277">
            <v>0.7</v>
          </cell>
          <cell r="T277">
            <v>0.7</v>
          </cell>
          <cell r="U277">
            <v>0.7</v>
          </cell>
          <cell r="V277">
            <v>3</v>
          </cell>
          <cell r="W277">
            <v>0</v>
          </cell>
        </row>
        <row r="278">
          <cell r="B278" t="str">
            <v>2x4P110+2P56_H=120</v>
          </cell>
          <cell r="C278">
            <v>2</v>
          </cell>
          <cell r="D278">
            <v>4</v>
          </cell>
          <cell r="F278">
            <v>1</v>
          </cell>
          <cell r="G278">
            <v>2</v>
          </cell>
          <cell r="L278">
            <v>0.54600000000000004</v>
          </cell>
          <cell r="M278">
            <v>0.55000000000000004</v>
          </cell>
          <cell r="N278">
            <v>1.2</v>
          </cell>
          <cell r="O278">
            <v>1.6360000000000001</v>
          </cell>
          <cell r="P278">
            <v>1.6500000000000001</v>
          </cell>
          <cell r="Q278">
            <v>0.78100000000000014</v>
          </cell>
          <cell r="R278">
            <v>0.8</v>
          </cell>
          <cell r="S278">
            <v>0.88000000000000012</v>
          </cell>
          <cell r="T278">
            <v>0.9</v>
          </cell>
          <cell r="U278">
            <v>0.9</v>
          </cell>
          <cell r="V278">
            <v>0</v>
          </cell>
          <cell r="W278">
            <v>1</v>
          </cell>
        </row>
        <row r="279">
          <cell r="B279" t="str">
            <v>P110+P56+P38_H=50 :</v>
          </cell>
        </row>
        <row r="280">
          <cell r="B280" t="str">
            <v>2x2P110_H=50</v>
          </cell>
          <cell r="C280">
            <v>2</v>
          </cell>
          <cell r="D280">
            <v>2</v>
          </cell>
          <cell r="L280">
            <v>0.28799999999999998</v>
          </cell>
          <cell r="M280">
            <v>0.3</v>
          </cell>
          <cell r="N280">
            <v>0.5</v>
          </cell>
          <cell r="O280">
            <v>0.85</v>
          </cell>
          <cell r="P280">
            <v>0.85</v>
          </cell>
          <cell r="Q280">
            <v>0.41899999999999998</v>
          </cell>
          <cell r="R280">
            <v>0.4</v>
          </cell>
          <cell r="S280">
            <v>0.47</v>
          </cell>
          <cell r="T280">
            <v>0.45</v>
          </cell>
          <cell r="U280">
            <v>0.4</v>
          </cell>
          <cell r="V280">
            <v>1</v>
          </cell>
          <cell r="W280">
            <v>0</v>
          </cell>
        </row>
        <row r="281">
          <cell r="B281" t="str">
            <v>(2x2+4)P110_H=50</v>
          </cell>
          <cell r="C281">
            <v>3</v>
          </cell>
          <cell r="D281">
            <v>4</v>
          </cell>
          <cell r="E281">
            <v>4</v>
          </cell>
          <cell r="L281">
            <v>0.51600000000000001</v>
          </cell>
          <cell r="M281">
            <v>0.5</v>
          </cell>
          <cell r="N281">
            <v>0.5</v>
          </cell>
          <cell r="O281">
            <v>0.9900000000000001</v>
          </cell>
          <cell r="P281">
            <v>1</v>
          </cell>
          <cell r="Q281">
            <v>0.64</v>
          </cell>
          <cell r="R281">
            <v>0.65</v>
          </cell>
          <cell r="S281">
            <v>0.7</v>
          </cell>
          <cell r="T281">
            <v>0.7</v>
          </cell>
          <cell r="U281">
            <v>0.65</v>
          </cell>
          <cell r="V281">
            <v>1</v>
          </cell>
          <cell r="W281">
            <v>1</v>
          </cell>
        </row>
        <row r="282">
          <cell r="B282" t="str">
            <v>2P110+3P56+1P38_H=50</v>
          </cell>
          <cell r="C282">
            <v>1</v>
          </cell>
          <cell r="D282">
            <v>2</v>
          </cell>
          <cell r="F282">
            <v>1</v>
          </cell>
          <cell r="G282">
            <v>3</v>
          </cell>
          <cell r="I282">
            <v>1</v>
          </cell>
          <cell r="J282">
            <v>1</v>
          </cell>
          <cell r="L282">
            <v>0.28799999999999998</v>
          </cell>
          <cell r="M282">
            <v>0.3</v>
          </cell>
          <cell r="N282">
            <v>0.5</v>
          </cell>
          <cell r="O282">
            <v>0.8640000000000001</v>
          </cell>
          <cell r="P282">
            <v>0.85</v>
          </cell>
          <cell r="Q282">
            <v>0.41899999999999998</v>
          </cell>
          <cell r="R282">
            <v>0.4</v>
          </cell>
          <cell r="S282">
            <v>0.47</v>
          </cell>
          <cell r="T282">
            <v>0.45</v>
          </cell>
          <cell r="U282">
            <v>0.4</v>
          </cell>
          <cell r="V282">
            <v>0</v>
          </cell>
          <cell r="W28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XL4Poppy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kl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CPV"/>
      <sheetName val="DGCM"/>
      <sheetName val="TL-I"/>
      <sheetName val="chitiet"/>
      <sheetName val="THG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chi tiet "/>
      <sheetName val="chi tiet huong"/>
      <sheetName val="TH"/>
      <sheetName val="TH (2)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HR SWGR &amp; MCC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10000000"/>
      <sheetName val="20000000"/>
      <sheetName val="30000000"/>
      <sheetName val="5 nam (tach)"/>
      <sheetName val="5 nam (tach) (2)"/>
      <sheetName val="KH 2003"/>
      <sheetName val="ᄀ_x0000__x0000_䅀ᄀ_x0000__x0000_䅀ᄀ_x0000__x0000_䅀ᄀ_x0000__x0000_䅀ᄀ_x0000__x0000_䅀_x0000_䅀ᘀŀ_x0000_䅀ᘀŀ_x0000_䅀ᘀ"/>
      <sheetName val="DC1605"/>
      <sheetName val="DcnamTV"/>
      <sheetName val="ppnamdaibieu"/>
      <sheetName val="TyleAdreyanop"/>
      <sheetName val="ppAdreyanop"/>
      <sheetName val="ketqua"/>
      <sheetName val="maxminth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km345+410-km345+500 (6)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DT"/>
      <sheetName val="CP"/>
      <sheetName val="BCT6"/>
      <sheetName val="MTO REV_2_ARMOR_"/>
      <sheetName val="။H 12-1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WEATHER P_x0003__x0000_OF LTG. &amp; ROD LTG."/>
      <sheetName val="Hoan ã,anh"/>
      <sheetName val="gia nhan cong_x0000__x0000__x0000__x0000__x0000__x0000__x0000__x0000__x0000__x0000__x0000__x0000_傰_x0000__x0004__x0000__x0000_"/>
      <sheetName val="20000000_x0000__x0000__x0000__x0000__x0000__x0000__x0000__x0000__x0000__x0000__x0000_♸Ģ_x0000__x0004__x0000__x0000__x0000__x0000__x0000__x0000_怨Ģ"/>
      <sheetName val="RUILDING ELE."/>
      <sheetName val="[99Q3299(REV.1).xlsUSheet10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_x0000_D"/>
      <sheetName val="Duong cong vu hci (9;) (2)"/>
      <sheetName val="DTCT"/>
      <sheetName val="PTVT"/>
      <sheetName val="THDT"/>
      <sheetName val="THVT"/>
      <sheetName val="THGT"/>
      <sheetName val=""/>
      <sheetName val="Duong cong vၵ hcm (7)"/>
      <sheetName val="Sheet!4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[99Q3299(REV.1).xls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SUM=BQ-REV.2"/>
      <sheetName val="BCD"/>
      <sheetName val="Nhat ky so cai"/>
      <sheetName val="BCCPSXthang"/>
      <sheetName val="BCCP N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/>
      <sheetData sheetId="458"/>
      <sheetData sheetId="459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 refreshError="1"/>
      <sheetData sheetId="577"/>
      <sheetData sheetId="578"/>
      <sheetData sheetId="579"/>
      <sheetData sheetId="58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mc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Performance"/>
      <sheetName val="01~31 Jul"/>
      <sheetName val="01~31 Aug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M· ®¹i lý</v>
          </cell>
          <cell r="C1" t="str">
            <v>Tªn ®¹i lý</v>
          </cell>
          <cell r="D1" t="str">
            <v>Contract_PPS Count</v>
          </cell>
          <cell r="E1" t="str">
            <v>Contract_POST Count</v>
          </cell>
          <cell r="F1" t="str">
            <v>Sè l­îng H§</v>
          </cell>
          <cell r="G1" t="str">
            <v>Voluntary termination counts</v>
          </cell>
        </row>
        <row r="2">
          <cell r="B2" t="str">
            <v>D20031</v>
          </cell>
          <cell r="C2" t="str">
            <v>SPT</v>
          </cell>
          <cell r="D2">
            <v>544</v>
          </cell>
          <cell r="E2">
            <v>164</v>
          </cell>
          <cell r="F2">
            <v>708</v>
          </cell>
          <cell r="G2">
            <v>35</v>
          </cell>
        </row>
        <row r="3">
          <cell r="B3" t="str">
            <v>D20002</v>
          </cell>
          <cell r="C3" t="str">
            <v>FIMEXCO</v>
          </cell>
          <cell r="D3">
            <v>374</v>
          </cell>
          <cell r="E3">
            <v>31</v>
          </cell>
          <cell r="F3">
            <v>405</v>
          </cell>
          <cell r="G3">
            <v>4</v>
          </cell>
        </row>
        <row r="4">
          <cell r="B4" t="str">
            <v>D20006</v>
          </cell>
          <cell r="C4" t="str">
            <v>VIEN THONG A</v>
          </cell>
          <cell r="D4">
            <v>309</v>
          </cell>
          <cell r="E4">
            <v>26</v>
          </cell>
          <cell r="F4">
            <v>335</v>
          </cell>
          <cell r="G4">
            <v>3</v>
          </cell>
        </row>
        <row r="5">
          <cell r="B5" t="str">
            <v>D20005</v>
          </cell>
          <cell r="C5" t="str">
            <v>MIEN DONG</v>
          </cell>
          <cell r="D5">
            <v>253</v>
          </cell>
          <cell r="E5">
            <v>64</v>
          </cell>
          <cell r="F5">
            <v>317</v>
          </cell>
          <cell r="G5">
            <v>3</v>
          </cell>
        </row>
        <row r="6">
          <cell r="B6" t="str">
            <v>D20001</v>
          </cell>
          <cell r="C6" t="str">
            <v>PHUC HAI</v>
          </cell>
          <cell r="D6">
            <v>246</v>
          </cell>
          <cell r="E6">
            <v>60</v>
          </cell>
          <cell r="F6">
            <v>306</v>
          </cell>
          <cell r="G6">
            <v>1</v>
          </cell>
        </row>
        <row r="7">
          <cell r="B7" t="str">
            <v>D20003</v>
          </cell>
          <cell r="C7" t="str">
            <v>NHAT PHUONG</v>
          </cell>
          <cell r="D7">
            <v>183</v>
          </cell>
          <cell r="E7">
            <v>59</v>
          </cell>
          <cell r="F7">
            <v>242</v>
          </cell>
          <cell r="G7">
            <v>4</v>
          </cell>
        </row>
        <row r="8">
          <cell r="B8" t="str">
            <v>D20008</v>
          </cell>
          <cell r="C8" t="str">
            <v>SAM THONG</v>
          </cell>
          <cell r="D8">
            <v>185</v>
          </cell>
          <cell r="E8">
            <v>15</v>
          </cell>
          <cell r="F8">
            <v>200</v>
          </cell>
          <cell r="G8">
            <v>2</v>
          </cell>
        </row>
        <row r="9">
          <cell r="B9" t="str">
            <v>D20036</v>
          </cell>
          <cell r="C9" t="str">
            <v>PHU AN</v>
          </cell>
          <cell r="D9">
            <v>149</v>
          </cell>
          <cell r="E9">
            <v>45</v>
          </cell>
          <cell r="F9">
            <v>194</v>
          </cell>
          <cell r="G9">
            <v>0</v>
          </cell>
        </row>
        <row r="10">
          <cell r="B10" t="str">
            <v>D20020</v>
          </cell>
          <cell r="C10" t="str">
            <v>I.M.T</v>
          </cell>
          <cell r="D10">
            <v>109</v>
          </cell>
          <cell r="E10">
            <v>33</v>
          </cell>
          <cell r="F10">
            <v>142</v>
          </cell>
          <cell r="G10">
            <v>0</v>
          </cell>
        </row>
        <row r="11">
          <cell r="B11" t="str">
            <v>D20007</v>
          </cell>
          <cell r="C11" t="str">
            <v>HOANG (BINH DUONG)</v>
          </cell>
          <cell r="D11">
            <v>138</v>
          </cell>
          <cell r="E11">
            <v>3</v>
          </cell>
          <cell r="F11">
            <v>141</v>
          </cell>
          <cell r="G11">
            <v>0</v>
          </cell>
        </row>
        <row r="12">
          <cell r="B12" t="str">
            <v>D20033</v>
          </cell>
          <cell r="C12" t="str">
            <v>TAN NGUYEN NGUYEN</v>
          </cell>
          <cell r="D12">
            <v>130</v>
          </cell>
          <cell r="E12">
            <v>10</v>
          </cell>
          <cell r="F12">
            <v>140</v>
          </cell>
          <cell r="G12">
            <v>0</v>
          </cell>
        </row>
        <row r="13">
          <cell r="B13" t="str">
            <v>D20022</v>
          </cell>
          <cell r="C13" t="str">
            <v>SAVICO</v>
          </cell>
          <cell r="D13">
            <v>71</v>
          </cell>
          <cell r="E13">
            <v>61</v>
          </cell>
          <cell r="F13">
            <v>132</v>
          </cell>
          <cell r="G13">
            <v>0</v>
          </cell>
        </row>
        <row r="14">
          <cell r="B14" t="str">
            <v>D20004</v>
          </cell>
          <cell r="C14" t="str">
            <v>VIEN TIN</v>
          </cell>
          <cell r="D14">
            <v>90</v>
          </cell>
          <cell r="E14">
            <v>29</v>
          </cell>
          <cell r="F14">
            <v>119</v>
          </cell>
          <cell r="G14">
            <v>0</v>
          </cell>
        </row>
        <row r="15">
          <cell r="B15" t="str">
            <v>D20009</v>
          </cell>
          <cell r="C15" t="str">
            <v>DA PHUONG</v>
          </cell>
          <cell r="D15">
            <v>105</v>
          </cell>
          <cell r="E15">
            <v>8</v>
          </cell>
          <cell r="F15">
            <v>113</v>
          </cell>
          <cell r="G15">
            <v>0</v>
          </cell>
        </row>
        <row r="16">
          <cell r="B16" t="str">
            <v>D20045</v>
          </cell>
          <cell r="C16" t="str">
            <v>ANH MINH</v>
          </cell>
          <cell r="D16">
            <v>55</v>
          </cell>
          <cell r="E16">
            <v>30</v>
          </cell>
          <cell r="F16">
            <v>85</v>
          </cell>
          <cell r="G16">
            <v>0</v>
          </cell>
        </row>
        <row r="17">
          <cell r="B17" t="str">
            <v>D20021</v>
          </cell>
          <cell r="C17" t="str">
            <v>BEN THANH (SUNIMEX)</v>
          </cell>
          <cell r="D17">
            <v>29</v>
          </cell>
          <cell r="E17">
            <v>24</v>
          </cell>
          <cell r="F17">
            <v>53</v>
          </cell>
          <cell r="G17">
            <v>0</v>
          </cell>
        </row>
        <row r="18">
          <cell r="B18" t="str">
            <v>D20023</v>
          </cell>
          <cell r="C18" t="str">
            <v>MEKONG</v>
          </cell>
          <cell r="D18">
            <v>35</v>
          </cell>
          <cell r="E18">
            <v>6</v>
          </cell>
          <cell r="F18">
            <v>41</v>
          </cell>
          <cell r="G18">
            <v>0</v>
          </cell>
        </row>
        <row r="19">
          <cell r="B19" t="str">
            <v>D20047</v>
          </cell>
          <cell r="C19" t="str">
            <v>HUU THANH 2</v>
          </cell>
          <cell r="D19">
            <v>34</v>
          </cell>
          <cell r="E19">
            <v>1</v>
          </cell>
          <cell r="F19">
            <v>35</v>
          </cell>
          <cell r="G19">
            <v>0</v>
          </cell>
        </row>
        <row r="20">
          <cell r="B20" t="str">
            <v>D20019</v>
          </cell>
          <cell r="C20" t="str">
            <v>DUY PHAT</v>
          </cell>
          <cell r="D20">
            <v>24</v>
          </cell>
          <cell r="E20">
            <v>4</v>
          </cell>
          <cell r="F20">
            <v>28</v>
          </cell>
          <cell r="G20">
            <v>0</v>
          </cell>
        </row>
        <row r="21">
          <cell r="B21" t="str">
            <v>D20034</v>
          </cell>
          <cell r="C21" t="str">
            <v>PHAT LOC</v>
          </cell>
          <cell r="D21">
            <v>19</v>
          </cell>
          <cell r="E21">
            <v>5</v>
          </cell>
          <cell r="F21">
            <v>24</v>
          </cell>
          <cell r="G21">
            <v>0</v>
          </cell>
        </row>
        <row r="22">
          <cell r="B22" t="str">
            <v>D20030</v>
          </cell>
          <cell r="C22" t="str">
            <v>CONG NGHE MOI</v>
          </cell>
          <cell r="D22">
            <v>11</v>
          </cell>
          <cell r="E22">
            <v>8</v>
          </cell>
          <cell r="F22">
            <v>19</v>
          </cell>
          <cell r="G22">
            <v>0</v>
          </cell>
        </row>
        <row r="23">
          <cell r="B23" t="str">
            <v>D20013</v>
          </cell>
          <cell r="C23" t="str">
            <v>THIEN THONG</v>
          </cell>
          <cell r="D23">
            <v>18</v>
          </cell>
          <cell r="E23">
            <v>1</v>
          </cell>
          <cell r="F23">
            <v>19</v>
          </cell>
          <cell r="G23">
            <v>0</v>
          </cell>
        </row>
        <row r="24">
          <cell r="B24" t="str">
            <v>D20028</v>
          </cell>
          <cell r="C24" t="str">
            <v>THIEN MINH</v>
          </cell>
          <cell r="D24">
            <v>18</v>
          </cell>
          <cell r="E24">
            <v>1</v>
          </cell>
          <cell r="F24">
            <v>19</v>
          </cell>
          <cell r="G24">
            <v>0</v>
          </cell>
        </row>
        <row r="25">
          <cell r="B25" t="str">
            <v>D20043</v>
          </cell>
          <cell r="C25" t="str">
            <v>A MY</v>
          </cell>
          <cell r="D25">
            <v>5</v>
          </cell>
          <cell r="E25">
            <v>10</v>
          </cell>
          <cell r="F25">
            <v>15</v>
          </cell>
          <cell r="G25">
            <v>0</v>
          </cell>
        </row>
        <row r="26">
          <cell r="B26" t="str">
            <v>D20040</v>
          </cell>
          <cell r="C26" t="str">
            <v>BANG HUU</v>
          </cell>
          <cell r="D26">
            <v>7</v>
          </cell>
          <cell r="E26">
            <v>6</v>
          </cell>
          <cell r="F26">
            <v>13</v>
          </cell>
          <cell r="G26">
            <v>0</v>
          </cell>
        </row>
        <row r="27">
          <cell r="B27" t="str">
            <v>D20041</v>
          </cell>
          <cell r="C27" t="str">
            <v>THANH CONG</v>
          </cell>
          <cell r="D27">
            <v>7</v>
          </cell>
          <cell r="E27">
            <v>3</v>
          </cell>
          <cell r="F27">
            <v>10</v>
          </cell>
          <cell r="G27">
            <v>0</v>
          </cell>
        </row>
        <row r="28">
          <cell r="B28" t="str">
            <v>D20025</v>
          </cell>
          <cell r="C28" t="str">
            <v>HIEN AN</v>
          </cell>
          <cell r="D28">
            <v>3</v>
          </cell>
          <cell r="E28">
            <v>6</v>
          </cell>
          <cell r="F28">
            <v>9</v>
          </cell>
          <cell r="G28">
            <v>0</v>
          </cell>
        </row>
        <row r="29">
          <cell r="B29" t="str">
            <v>D20032</v>
          </cell>
          <cell r="C29" t="str">
            <v>PHU QUANG</v>
          </cell>
          <cell r="D29">
            <v>6</v>
          </cell>
          <cell r="E29">
            <v>3</v>
          </cell>
          <cell r="F29">
            <v>9</v>
          </cell>
          <cell r="G29">
            <v>0</v>
          </cell>
        </row>
        <row r="30">
          <cell r="B30" t="str">
            <v>D20018</v>
          </cell>
          <cell r="C30" t="str">
            <v>HUNG LONG</v>
          </cell>
          <cell r="D30">
            <v>8</v>
          </cell>
          <cell r="E30">
            <v>1</v>
          </cell>
          <cell r="F30">
            <v>9</v>
          </cell>
          <cell r="G30">
            <v>0</v>
          </cell>
        </row>
        <row r="31">
          <cell r="B31" t="str">
            <v>D20026</v>
          </cell>
          <cell r="C31" t="str">
            <v>VIEN QUANG</v>
          </cell>
          <cell r="D31">
            <v>8</v>
          </cell>
          <cell r="E31">
            <v>1</v>
          </cell>
          <cell r="F31">
            <v>9</v>
          </cell>
          <cell r="G31">
            <v>0</v>
          </cell>
        </row>
        <row r="32">
          <cell r="B32" t="str">
            <v>D20039</v>
          </cell>
          <cell r="C32" t="str">
            <v>PHUONG VAN</v>
          </cell>
          <cell r="D32">
            <v>8</v>
          </cell>
          <cell r="E32">
            <v>0</v>
          </cell>
          <cell r="F32">
            <v>8</v>
          </cell>
          <cell r="G32">
            <v>0</v>
          </cell>
        </row>
        <row r="33">
          <cell r="B33" t="str">
            <v>D20016</v>
          </cell>
          <cell r="C33" t="str">
            <v>V.TEL</v>
          </cell>
          <cell r="D33">
            <v>3</v>
          </cell>
          <cell r="E33">
            <v>2</v>
          </cell>
          <cell r="F33">
            <v>5</v>
          </cell>
          <cell r="G33">
            <v>0</v>
          </cell>
        </row>
        <row r="34">
          <cell r="B34" t="str">
            <v>D20042</v>
          </cell>
          <cell r="C34" t="str">
            <v>THANH TAM</v>
          </cell>
          <cell r="D34">
            <v>3</v>
          </cell>
          <cell r="E34">
            <v>1</v>
          </cell>
          <cell r="F34">
            <v>4</v>
          </cell>
          <cell r="G34">
            <v>0</v>
          </cell>
        </row>
        <row r="35">
          <cell r="B35" t="str">
            <v>D20035</v>
          </cell>
          <cell r="C35" t="str">
            <v>TAN DAI HUNG</v>
          </cell>
          <cell r="D35">
            <v>2</v>
          </cell>
          <cell r="E35">
            <v>1</v>
          </cell>
          <cell r="F35">
            <v>3</v>
          </cell>
          <cell r="G35">
            <v>0</v>
          </cell>
        </row>
        <row r="36">
          <cell r="B36" t="str">
            <v>D20014</v>
          </cell>
          <cell r="C36" t="str">
            <v>TAN VIEN TIN</v>
          </cell>
          <cell r="D36">
            <v>2</v>
          </cell>
          <cell r="E36">
            <v>0</v>
          </cell>
          <cell r="F36">
            <v>2</v>
          </cell>
          <cell r="G36">
            <v>0</v>
          </cell>
        </row>
        <row r="37">
          <cell r="B37" t="str">
            <v>D20024</v>
          </cell>
          <cell r="C37" t="str">
            <v>SONG HONG</v>
          </cell>
          <cell r="D37">
            <v>1</v>
          </cell>
          <cell r="E37">
            <v>0</v>
          </cell>
          <cell r="F37">
            <v>1</v>
          </cell>
          <cell r="G37">
            <v>0</v>
          </cell>
        </row>
        <row r="38">
          <cell r="B38" t="str">
            <v>D20029</v>
          </cell>
          <cell r="C38" t="str">
            <v>VIEN THONG AX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vl"/>
      <sheetName val="ks_da"/>
      <sheetName val="ks_tkkt"/>
      <sheetName val="THKP"/>
      <sheetName val="BT.GTXL.D"/>
      <sheetName val="DT.chitiet"/>
      <sheetName val="PT.dongia"/>
      <sheetName val="PT.Vua"/>
      <sheetName val="DBGPMB"/>
      <sheetName val="00000000"/>
      <sheetName val="XXXXXXXX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SCode-Son La"/>
    </sheetNames>
    <definedNames>
      <definedName name="_Cot" refersTo="='Code'!$B$21:$F$42"/>
      <definedName name="_DayNeo" refersTo="='Code'!$L$4:$T$18"/>
      <definedName name="_Kcdon" refersTo="='Code'!$H$23:$J$23"/>
      <definedName name="_KyHieu" refersTo="='Code'!$B$4:$J$18"/>
      <definedName name="_Mong" refersTo="='Code'!$B$46:$J$53"/>
      <definedName name="_MongCotNeo" refersTo="='Code'!$E$45"/>
      <definedName name="_MongNeo" refersTo="='Code'!$R$23:$S$26"/>
      <definedName name="_Su" refersTo="='Code'!$L$22:$P$33"/>
      <definedName name="_Xa" refersTo="='Code'!$B$22:$D$42"/>
      <definedName name="GocTieuChuan" refersTo="='Code'!$A$5:$A$11"/>
      <definedName name="KcTieuChuan" refersTo="='Code'!$C$4:$J$4"/>
    </definedNames>
    <sheetDataSet>
      <sheetData sheetId="0">
        <row r="4">
          <cell r="C4">
            <v>600</v>
          </cell>
          <cell r="D4">
            <v>450</v>
          </cell>
          <cell r="E4">
            <v>400</v>
          </cell>
          <cell r="F4">
            <v>320</v>
          </cell>
          <cell r="G4">
            <v>250</v>
          </cell>
          <cell r="H4">
            <v>180</v>
          </cell>
          <cell r="I4">
            <v>125</v>
          </cell>
          <cell r="J4">
            <v>80</v>
          </cell>
          <cell r="M4">
            <v>600</v>
          </cell>
          <cell r="N4">
            <v>450</v>
          </cell>
          <cell r="O4">
            <v>400</v>
          </cell>
          <cell r="P4">
            <v>320</v>
          </cell>
          <cell r="Q4">
            <v>250</v>
          </cell>
          <cell r="R4">
            <v>180</v>
          </cell>
          <cell r="S4">
            <v>125</v>
          </cell>
          <cell r="T4">
            <v>80</v>
          </cell>
        </row>
        <row r="5">
          <cell r="A5">
            <v>120</v>
          </cell>
          <cell r="B5" t="str">
            <v>G120</v>
          </cell>
          <cell r="C5" t="str">
            <v>NG3T-</v>
          </cell>
          <cell r="D5" t="str">
            <v>NG3T-</v>
          </cell>
          <cell r="E5" t="str">
            <v>NG3T-</v>
          </cell>
          <cell r="F5" t="str">
            <v>NGIID-</v>
          </cell>
          <cell r="G5" t="str">
            <v>NGIIB-</v>
          </cell>
          <cell r="H5" t="str">
            <v>NGIIA-</v>
          </cell>
          <cell r="I5" t="str">
            <v>NG-</v>
          </cell>
          <cell r="J5" t="str">
            <v>NG-</v>
          </cell>
          <cell r="L5" t="str">
            <v>G120</v>
          </cell>
          <cell r="M5" t="str">
            <v>6x16</v>
          </cell>
          <cell r="N5" t="str">
            <v>6x16</v>
          </cell>
          <cell r="O5" t="str">
            <v>4x16</v>
          </cell>
          <cell r="P5" t="str">
            <v>4x16</v>
          </cell>
          <cell r="Q5" t="str">
            <v>2x20</v>
          </cell>
          <cell r="R5" t="str">
            <v>2x20</v>
          </cell>
          <cell r="S5" t="str">
            <v>2x20</v>
          </cell>
          <cell r="T5" t="str">
            <v>2x20</v>
          </cell>
        </row>
        <row r="6">
          <cell r="A6">
            <v>90</v>
          </cell>
          <cell r="B6" t="str">
            <v>G90</v>
          </cell>
          <cell r="C6" t="str">
            <v>NG3T-</v>
          </cell>
          <cell r="D6" t="str">
            <v>NG3T-</v>
          </cell>
          <cell r="E6" t="str">
            <v>NGIID-</v>
          </cell>
          <cell r="F6" t="str">
            <v>NGIIB-</v>
          </cell>
          <cell r="G6" t="str">
            <v>NGIIA-</v>
          </cell>
          <cell r="H6" t="str">
            <v>NG-</v>
          </cell>
          <cell r="I6" t="str">
            <v>NG-</v>
          </cell>
          <cell r="J6" t="str">
            <v>NG-</v>
          </cell>
          <cell r="L6" t="str">
            <v>G90</v>
          </cell>
          <cell r="M6" t="str">
            <v>6x16</v>
          </cell>
          <cell r="N6" t="str">
            <v>6x16</v>
          </cell>
          <cell r="O6" t="str">
            <v>4x20</v>
          </cell>
          <cell r="P6" t="str">
            <v>4x20</v>
          </cell>
          <cell r="Q6" t="str">
            <v>2x20</v>
          </cell>
          <cell r="R6" t="str">
            <v>2x20</v>
          </cell>
          <cell r="S6" t="str">
            <v>2x20</v>
          </cell>
          <cell r="T6" t="str">
            <v>2x20</v>
          </cell>
        </row>
        <row r="7">
          <cell r="A7">
            <v>60</v>
          </cell>
          <cell r="B7" t="str">
            <v>G60</v>
          </cell>
          <cell r="C7" t="str">
            <v>NG3T-</v>
          </cell>
          <cell r="D7" t="str">
            <v>NGIID-</v>
          </cell>
          <cell r="E7" t="str">
            <v>NGIIB-</v>
          </cell>
          <cell r="F7" t="str">
            <v>NGIIA-</v>
          </cell>
          <cell r="G7" t="str">
            <v>NGIIA-</v>
          </cell>
          <cell r="H7" t="str">
            <v>NG-</v>
          </cell>
          <cell r="I7" t="str">
            <v>NG-</v>
          </cell>
          <cell r="J7" t="str">
            <v>NG-</v>
          </cell>
          <cell r="L7" t="str">
            <v>G60</v>
          </cell>
          <cell r="M7" t="str">
            <v>6x16</v>
          </cell>
          <cell r="N7" t="str">
            <v>4x16</v>
          </cell>
          <cell r="O7" t="str">
            <v>4x16</v>
          </cell>
          <cell r="P7" t="str">
            <v>4x16</v>
          </cell>
          <cell r="Q7" t="str">
            <v>2x20</v>
          </cell>
          <cell r="R7" t="str">
            <v>2x20</v>
          </cell>
          <cell r="S7" t="str">
            <v>2x20</v>
          </cell>
          <cell r="T7" t="str">
            <v>2x20</v>
          </cell>
        </row>
        <row r="8">
          <cell r="A8">
            <v>30</v>
          </cell>
          <cell r="B8" t="str">
            <v>G30</v>
          </cell>
          <cell r="C8" t="str">
            <v>NG3T-</v>
          </cell>
          <cell r="D8" t="str">
            <v>NGIID-</v>
          </cell>
          <cell r="E8" t="str">
            <v>NGIIB-</v>
          </cell>
          <cell r="F8" t="str">
            <v>NGIIA-</v>
          </cell>
          <cell r="G8" t="str">
            <v>NGIIA-</v>
          </cell>
          <cell r="H8" t="str">
            <v>NG-</v>
          </cell>
          <cell r="I8" t="str">
            <v>NG-</v>
          </cell>
          <cell r="J8" t="str">
            <v>NG-</v>
          </cell>
          <cell r="L8" t="str">
            <v>G30</v>
          </cell>
          <cell r="M8" t="str">
            <v>6x16</v>
          </cell>
          <cell r="N8" t="str">
            <v>4x16</v>
          </cell>
          <cell r="O8" t="str">
            <v>4x16</v>
          </cell>
          <cell r="P8" t="str">
            <v>4x16</v>
          </cell>
          <cell r="Q8" t="str">
            <v>2x16</v>
          </cell>
          <cell r="R8" t="str">
            <v>2x16</v>
          </cell>
          <cell r="S8" t="str">
            <v>2x16</v>
          </cell>
          <cell r="T8" t="str">
            <v>2x16</v>
          </cell>
        </row>
        <row r="9">
          <cell r="A9">
            <v>15</v>
          </cell>
          <cell r="B9" t="str">
            <v>G15</v>
          </cell>
          <cell r="C9" t="str">
            <v>NG3T-</v>
          </cell>
          <cell r="D9" t="str">
            <v>NGIID-</v>
          </cell>
          <cell r="E9" t="str">
            <v>NGIIB-</v>
          </cell>
          <cell r="F9" t="str">
            <v>NGIIA-</v>
          </cell>
          <cell r="G9" t="str">
            <v>NGIIA-</v>
          </cell>
          <cell r="H9" t="str">
            <v>NG-</v>
          </cell>
          <cell r="I9" t="str">
            <v>NG-</v>
          </cell>
          <cell r="J9" t="str">
            <v>NG-</v>
          </cell>
          <cell r="L9" t="str">
            <v>G15</v>
          </cell>
          <cell r="M9" t="str">
            <v>6x16</v>
          </cell>
          <cell r="N9" t="str">
            <v>4x16</v>
          </cell>
          <cell r="O9" t="str">
            <v>4x16</v>
          </cell>
          <cell r="P9" t="str">
            <v>4x16</v>
          </cell>
          <cell r="Q9" t="str">
            <v>2x16</v>
          </cell>
          <cell r="R9" t="str">
            <v>2x16</v>
          </cell>
          <cell r="S9" t="str">
            <v>2x16</v>
          </cell>
          <cell r="T9" t="str">
            <v>2x16</v>
          </cell>
        </row>
        <row r="10">
          <cell r="A10">
            <v>5</v>
          </cell>
          <cell r="B10" t="str">
            <v>G5</v>
          </cell>
          <cell r="C10" t="str">
            <v>NG3T-</v>
          </cell>
          <cell r="D10" t="str">
            <v>NGIID-</v>
          </cell>
          <cell r="E10" t="str">
            <v>NGIIB-</v>
          </cell>
          <cell r="F10" t="str">
            <v>NGIIA-</v>
          </cell>
          <cell r="G10" t="str">
            <v>NGIIA-</v>
          </cell>
          <cell r="H10" t="str">
            <v>NG-</v>
          </cell>
          <cell r="I10" t="str">
            <v>NG-</v>
          </cell>
          <cell r="J10" t="str">
            <v>NG-</v>
          </cell>
          <cell r="L10" t="str">
            <v>G5</v>
          </cell>
          <cell r="M10" t="str">
            <v>6x16</v>
          </cell>
          <cell r="N10" t="str">
            <v>4x16</v>
          </cell>
          <cell r="O10" t="str">
            <v>4x16</v>
          </cell>
          <cell r="P10" t="str">
            <v>4x16</v>
          </cell>
          <cell r="Q10" t="str">
            <v>2x16</v>
          </cell>
          <cell r="R10" t="str">
            <v>2x16</v>
          </cell>
          <cell r="S10" t="str">
            <v>2x16</v>
          </cell>
          <cell r="T10" t="str">
            <v>2x16</v>
          </cell>
        </row>
        <row r="11">
          <cell r="B11" t="str">
            <v>G</v>
          </cell>
          <cell r="C11" t="str">
            <v>####</v>
          </cell>
          <cell r="D11" t="str">
            <v>####</v>
          </cell>
          <cell r="E11" t="str">
            <v>####</v>
          </cell>
          <cell r="F11" t="str">
            <v>####</v>
          </cell>
          <cell r="G11" t="str">
            <v>####</v>
          </cell>
          <cell r="H11" t="str">
            <v>ĐG-</v>
          </cell>
          <cell r="I11" t="str">
            <v>ĐG-</v>
          </cell>
          <cell r="J11" t="str">
            <v>ĐG-</v>
          </cell>
          <cell r="L11" t="str">
            <v>G</v>
          </cell>
        </row>
        <row r="12">
          <cell r="B12" t="str">
            <v>T</v>
          </cell>
          <cell r="C12" t="str">
            <v>NT3T-</v>
          </cell>
          <cell r="D12" t="str">
            <v>NTIID-</v>
          </cell>
          <cell r="E12" t="str">
            <v>NTIIB-</v>
          </cell>
          <cell r="F12" t="str">
            <v>NTIIA-</v>
          </cell>
          <cell r="G12" t="str">
            <v>NTIIA-</v>
          </cell>
          <cell r="H12" t="str">
            <v>NT-</v>
          </cell>
          <cell r="I12" t="str">
            <v>NT-</v>
          </cell>
          <cell r="J12" t="str">
            <v>NT-</v>
          </cell>
          <cell r="L12" t="str">
            <v>T</v>
          </cell>
          <cell r="M12" t="str">
            <v>6x16</v>
          </cell>
          <cell r="N12" t="str">
            <v>4x16</v>
          </cell>
          <cell r="O12" t="str">
            <v>4x16</v>
          </cell>
          <cell r="P12" t="str">
            <v>4x16</v>
          </cell>
          <cell r="Q12" t="str">
            <v>4x16</v>
          </cell>
          <cell r="R12" t="str">
            <v>4x16</v>
          </cell>
          <cell r="S12" t="str">
            <v>4x16</v>
          </cell>
          <cell r="T12" t="str">
            <v>4x16</v>
          </cell>
        </row>
        <row r="13">
          <cell r="B13" t="str">
            <v>C</v>
          </cell>
          <cell r="C13" t="str">
            <v>NC3T-</v>
          </cell>
          <cell r="D13" t="str">
            <v>NCIID-</v>
          </cell>
          <cell r="E13" t="str">
            <v>NCIIB-</v>
          </cell>
          <cell r="F13" t="str">
            <v>NCIIA-</v>
          </cell>
          <cell r="G13" t="str">
            <v>NCIIA-</v>
          </cell>
          <cell r="H13" t="str">
            <v>NC-</v>
          </cell>
          <cell r="I13" t="str">
            <v>NC-</v>
          </cell>
          <cell r="J13" t="str">
            <v>NC-</v>
          </cell>
          <cell r="L13" t="str">
            <v>C</v>
          </cell>
          <cell r="M13" t="str">
            <v>6x16</v>
          </cell>
          <cell r="N13" t="str">
            <v>4x16</v>
          </cell>
          <cell r="O13" t="str">
            <v>4x16</v>
          </cell>
          <cell r="P13" t="str">
            <v>4x16</v>
          </cell>
          <cell r="Q13" t="str">
            <v>2x16</v>
          </cell>
          <cell r="R13" t="str">
            <v>2x16</v>
          </cell>
          <cell r="S13" t="str">
            <v>2x16</v>
          </cell>
          <cell r="T13" t="str">
            <v>2x16</v>
          </cell>
        </row>
        <row r="14">
          <cell r="B14" t="str">
            <v>V</v>
          </cell>
          <cell r="C14" t="str">
            <v>####</v>
          </cell>
          <cell r="D14" t="str">
            <v>####</v>
          </cell>
          <cell r="E14" t="str">
            <v>####</v>
          </cell>
          <cell r="F14" t="str">
            <v>####</v>
          </cell>
          <cell r="G14" t="str">
            <v>####</v>
          </cell>
          <cell r="H14" t="str">
            <v>ĐV-</v>
          </cell>
          <cell r="I14" t="str">
            <v>ĐV-</v>
          </cell>
          <cell r="J14" t="str">
            <v>ĐV-</v>
          </cell>
          <cell r="L14" t="str">
            <v>V</v>
          </cell>
        </row>
        <row r="15">
          <cell r="B15" t="str">
            <v>D</v>
          </cell>
          <cell r="C15" t="str">
            <v>####</v>
          </cell>
          <cell r="D15" t="str">
            <v>####</v>
          </cell>
          <cell r="E15" t="str">
            <v>####</v>
          </cell>
          <cell r="F15" t="str">
            <v>####</v>
          </cell>
          <cell r="G15" t="str">
            <v>####</v>
          </cell>
          <cell r="H15" t="str">
            <v>ĐT-</v>
          </cell>
          <cell r="I15" t="str">
            <v>ĐT-</v>
          </cell>
          <cell r="J15" t="str">
            <v>ĐT-</v>
          </cell>
          <cell r="L15" t="str">
            <v>D</v>
          </cell>
        </row>
        <row r="16">
          <cell r="B16" t="str">
            <v>CD</v>
          </cell>
          <cell r="C16" t="str">
            <v>####</v>
          </cell>
          <cell r="D16" t="str">
            <v>####</v>
          </cell>
          <cell r="E16" t="str">
            <v>####</v>
          </cell>
          <cell r="F16" t="str">
            <v>NCD-</v>
          </cell>
          <cell r="G16" t="str">
            <v>NCD-</v>
          </cell>
          <cell r="H16" t="str">
            <v>NCD-</v>
          </cell>
          <cell r="I16" t="str">
            <v>NCD-</v>
          </cell>
          <cell r="J16" t="str">
            <v>NCD-</v>
          </cell>
          <cell r="L16" t="str">
            <v>CD</v>
          </cell>
          <cell r="M16" t="str">
            <v>6x16</v>
          </cell>
          <cell r="N16" t="str">
            <v>4x16</v>
          </cell>
          <cell r="O16" t="str">
            <v>4x16</v>
          </cell>
          <cell r="P16" t="str">
            <v>4x16</v>
          </cell>
          <cell r="Q16" t="str">
            <v>4x16</v>
          </cell>
          <cell r="R16" t="str">
            <v>4x16</v>
          </cell>
          <cell r="S16" t="str">
            <v>4x16</v>
          </cell>
          <cell r="T16" t="str">
            <v>4x16</v>
          </cell>
        </row>
        <row r="17">
          <cell r="B17" t="str">
            <v>DD</v>
          </cell>
          <cell r="C17" t="str">
            <v>ĐĐ</v>
          </cell>
          <cell r="D17" t="str">
            <v>ĐĐ</v>
          </cell>
          <cell r="E17" t="str">
            <v>ĐĐ</v>
          </cell>
          <cell r="F17" t="str">
            <v>ĐĐ</v>
          </cell>
          <cell r="G17" t="str">
            <v>ĐĐ</v>
          </cell>
          <cell r="H17" t="str">
            <v>ĐĐ</v>
          </cell>
          <cell r="I17" t="str">
            <v>ĐĐ</v>
          </cell>
          <cell r="J17" t="str">
            <v>ĐĐ</v>
          </cell>
          <cell r="L17" t="str">
            <v>DD</v>
          </cell>
        </row>
        <row r="18">
          <cell r="B18" t="str">
            <v>TBA</v>
          </cell>
          <cell r="C18" t="str">
            <v>TBA</v>
          </cell>
          <cell r="D18" t="str">
            <v>TBA</v>
          </cell>
          <cell r="E18" t="str">
            <v>TBA</v>
          </cell>
          <cell r="F18" t="str">
            <v>TBA</v>
          </cell>
          <cell r="G18" t="str">
            <v>TBA</v>
          </cell>
          <cell r="H18" t="str">
            <v>TBA</v>
          </cell>
          <cell r="I18" t="str">
            <v>TBA</v>
          </cell>
          <cell r="J18" t="str">
            <v>TBA</v>
          </cell>
          <cell r="L18" t="str">
            <v>TBA</v>
          </cell>
        </row>
        <row r="21">
          <cell r="B21" t="str">
            <v>Ký hiệu</v>
          </cell>
          <cell r="C21" t="str">
            <v>Xà</v>
          </cell>
          <cell r="E21" t="str">
            <v>Cột</v>
          </cell>
        </row>
        <row r="22">
          <cell r="B22" t="str">
            <v>ĐT-</v>
          </cell>
          <cell r="C22" t="str">
            <v>XĐT35-1L</v>
          </cell>
          <cell r="D22" t="str">
            <v/>
          </cell>
          <cell r="E22" t="str">
            <v/>
          </cell>
          <cell r="F22" t="str">
            <v>B</v>
          </cell>
          <cell r="L22" t="str">
            <v>XĐT35-1L</v>
          </cell>
          <cell r="M22" t="str">
            <v>3SĐ-35</v>
          </cell>
          <cell r="N22" t="str">
            <v/>
          </cell>
          <cell r="O22" t="str">
            <v/>
          </cell>
          <cell r="P22" t="str">
            <v/>
          </cell>
        </row>
        <row r="23">
          <cell r="B23" t="str">
            <v>ĐV-</v>
          </cell>
          <cell r="C23" t="str">
            <v>XĐV35-1L</v>
          </cell>
          <cell r="D23" t="str">
            <v/>
          </cell>
          <cell r="E23" t="str">
            <v/>
          </cell>
          <cell r="F23" t="str">
            <v>B</v>
          </cell>
          <cell r="L23" t="str">
            <v>XĐV35-1L</v>
          </cell>
          <cell r="M23" t="str">
            <v>6SĐ-35</v>
          </cell>
          <cell r="N23" t="str">
            <v/>
          </cell>
          <cell r="O23" t="str">
            <v>6CC</v>
          </cell>
          <cell r="P23" t="str">
            <v/>
          </cell>
          <cell r="R23" t="str">
            <v>16</v>
          </cell>
          <cell r="S23" t="str">
            <v>MN15-5</v>
          </cell>
        </row>
        <row r="24">
          <cell r="B24" t="str">
            <v>ĐG-</v>
          </cell>
          <cell r="C24" t="str">
            <v>XĐG35-1L</v>
          </cell>
          <cell r="D24" t="str">
            <v/>
          </cell>
          <cell r="E24" t="str">
            <v/>
          </cell>
          <cell r="F24" t="str">
            <v>C</v>
          </cell>
          <cell r="L24" t="str">
            <v>XĐG35-1L</v>
          </cell>
          <cell r="M24" t="str">
            <v>6SĐ-35</v>
          </cell>
          <cell r="N24" t="str">
            <v/>
          </cell>
          <cell r="O24" t="str">
            <v>6CC</v>
          </cell>
          <cell r="P24" t="str">
            <v/>
          </cell>
          <cell r="R24" t="str">
            <v>20</v>
          </cell>
          <cell r="S24" t="str">
            <v>MN20-5</v>
          </cell>
        </row>
        <row r="25">
          <cell r="B25" t="str">
            <v>NT-</v>
          </cell>
          <cell r="C25" t="str">
            <v>XN35-1L</v>
          </cell>
          <cell r="D25" t="str">
            <v/>
          </cell>
          <cell r="E25" t="str">
            <v/>
          </cell>
          <cell r="F25" t="str">
            <v>C</v>
          </cell>
          <cell r="L25" t="str">
            <v>XN35-1L</v>
          </cell>
          <cell r="M25" t="str">
            <v>SĐ-35</v>
          </cell>
          <cell r="N25" t="str">
            <v>6CN-35</v>
          </cell>
          <cell r="O25" t="str">
            <v>6CC</v>
          </cell>
          <cell r="P25" t="str">
            <v>CDN-2</v>
          </cell>
          <cell r="R25" t="str">
            <v>24</v>
          </cell>
          <cell r="S25" t="str">
            <v>MN20-8</v>
          </cell>
        </row>
        <row r="26">
          <cell r="B26" t="str">
            <v>NG-</v>
          </cell>
          <cell r="C26" t="str">
            <v>XN35-1L</v>
          </cell>
          <cell r="D26" t="str">
            <v/>
          </cell>
          <cell r="E26" t="str">
            <v/>
          </cell>
          <cell r="F26" t="str">
            <v>C</v>
          </cell>
          <cell r="L26" t="str">
            <v>XNII35-A</v>
          </cell>
          <cell r="M26" t="str">
            <v/>
          </cell>
          <cell r="N26" t="str">
            <v>6CN-35</v>
          </cell>
          <cell r="O26" t="str">
            <v>6CC</v>
          </cell>
          <cell r="P26" t="str">
            <v/>
          </cell>
        </row>
        <row r="27">
          <cell r="B27" t="str">
            <v>NC-</v>
          </cell>
          <cell r="C27" t="str">
            <v>XN35-1L</v>
          </cell>
          <cell r="D27" t="str">
            <v/>
          </cell>
          <cell r="E27" t="str">
            <v/>
          </cell>
          <cell r="F27" t="str">
            <v>C</v>
          </cell>
          <cell r="L27" t="str">
            <v>XNII35-B</v>
          </cell>
          <cell r="M27" t="str">
            <v/>
          </cell>
          <cell r="N27" t="str">
            <v>6CN-35</v>
          </cell>
          <cell r="O27" t="str">
            <v>6CC</v>
          </cell>
          <cell r="P27" t="str">
            <v/>
          </cell>
        </row>
        <row r="28">
          <cell r="B28" t="str">
            <v>NGIIA-</v>
          </cell>
          <cell r="C28" t="str">
            <v>XNII35-A</v>
          </cell>
          <cell r="D28" t="str">
            <v/>
          </cell>
          <cell r="E28">
            <v>2</v>
          </cell>
          <cell r="F28" t="str">
            <v>B</v>
          </cell>
          <cell r="L28" t="str">
            <v>XNII35-C</v>
          </cell>
          <cell r="M28" t="str">
            <v/>
          </cell>
          <cell r="N28" t="str">
            <v>6CN-35</v>
          </cell>
          <cell r="O28" t="str">
            <v>6CC</v>
          </cell>
          <cell r="P28" t="str">
            <v/>
          </cell>
        </row>
        <row r="29">
          <cell r="B29" t="str">
            <v>NGIIB-</v>
          </cell>
          <cell r="C29" t="str">
            <v>XNII35-B</v>
          </cell>
          <cell r="D29" t="str">
            <v/>
          </cell>
          <cell r="E29">
            <v>2</v>
          </cell>
          <cell r="F29" t="str">
            <v>B</v>
          </cell>
          <cell r="L29" t="str">
            <v>XNII35-D</v>
          </cell>
          <cell r="M29" t="str">
            <v/>
          </cell>
          <cell r="N29" t="str">
            <v>6CN-35</v>
          </cell>
          <cell r="O29" t="str">
            <v>6CC</v>
          </cell>
          <cell r="P29" t="str">
            <v/>
          </cell>
        </row>
        <row r="30">
          <cell r="B30" t="str">
            <v>NGIID-</v>
          </cell>
          <cell r="C30" t="str">
            <v>XNII35-D</v>
          </cell>
          <cell r="D30" t="str">
            <v/>
          </cell>
          <cell r="E30">
            <v>2</v>
          </cell>
          <cell r="F30" t="str">
            <v>B</v>
          </cell>
          <cell r="L30" t="str">
            <v>XN3T35-1L</v>
          </cell>
          <cell r="M30" t="str">
            <v>3SĐ-35</v>
          </cell>
          <cell r="N30" t="str">
            <v>6CN-35</v>
          </cell>
          <cell r="O30" t="str">
            <v>6CC</v>
          </cell>
          <cell r="P30" t="str">
            <v>3CDG-105</v>
          </cell>
        </row>
        <row r="31">
          <cell r="B31" t="str">
            <v>NTIIA-</v>
          </cell>
          <cell r="C31" t="str">
            <v>XNII35-A</v>
          </cell>
          <cell r="D31" t="str">
            <v/>
          </cell>
          <cell r="E31">
            <v>2</v>
          </cell>
          <cell r="F31" t="str">
            <v>B</v>
          </cell>
          <cell r="L31" t="str">
            <v>XCD-35</v>
          </cell>
          <cell r="M31" t="str">
            <v>4SĐ-35</v>
          </cell>
          <cell r="N31" t="str">
            <v>6CN-35</v>
          </cell>
          <cell r="O31" t="str">
            <v>6CC</v>
          </cell>
          <cell r="P31" t="str">
            <v>GĐ-35</v>
          </cell>
        </row>
        <row r="32">
          <cell r="B32" t="str">
            <v>NTIIB-</v>
          </cell>
          <cell r="C32" t="str">
            <v>XNII35-B</v>
          </cell>
          <cell r="D32" t="str">
            <v/>
          </cell>
          <cell r="E32">
            <v>2</v>
          </cell>
          <cell r="F32" t="str">
            <v>B</v>
          </cell>
          <cell r="L32" t="str">
            <v>XR35-1L</v>
          </cell>
          <cell r="M32" t="str">
            <v>SĐ-35</v>
          </cell>
          <cell r="N32" t="str">
            <v>3CN-35</v>
          </cell>
          <cell r="O32" t="str">
            <v>6CC</v>
          </cell>
          <cell r="P32" t="str">
            <v/>
          </cell>
        </row>
        <row r="33">
          <cell r="B33" t="str">
            <v>NTIID-</v>
          </cell>
          <cell r="C33" t="str">
            <v>XNII35-D</v>
          </cell>
          <cell r="D33" t="str">
            <v/>
          </cell>
          <cell r="E33">
            <v>2</v>
          </cell>
          <cell r="F33" t="str">
            <v>B</v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</row>
        <row r="34">
          <cell r="B34" t="str">
            <v>NCIIA-</v>
          </cell>
          <cell r="C34" t="str">
            <v>XNII35-B</v>
          </cell>
          <cell r="D34" t="str">
            <v/>
          </cell>
          <cell r="E34">
            <v>2</v>
          </cell>
          <cell r="F34" t="str">
            <v>B</v>
          </cell>
        </row>
        <row r="35">
          <cell r="B35" t="str">
            <v>NCIID-</v>
          </cell>
          <cell r="C35" t="str">
            <v>XNII35-B</v>
          </cell>
          <cell r="D35" t="str">
            <v/>
          </cell>
          <cell r="E35">
            <v>2</v>
          </cell>
          <cell r="F35" t="str">
            <v>B</v>
          </cell>
        </row>
        <row r="36">
          <cell r="B36" t="str">
            <v>NCD-</v>
          </cell>
          <cell r="C36" t="str">
            <v>XCD-35</v>
          </cell>
          <cell r="D36" t="str">
            <v>XNII35-C</v>
          </cell>
          <cell r="E36">
            <v>2</v>
          </cell>
          <cell r="F36" t="str">
            <v>B</v>
          </cell>
        </row>
        <row r="37">
          <cell r="B37" t="str">
            <v>NG3T-</v>
          </cell>
          <cell r="C37" t="str">
            <v>XN3T35-1L</v>
          </cell>
          <cell r="D37" t="str">
            <v/>
          </cell>
          <cell r="E37">
            <v>3</v>
          </cell>
          <cell r="F37" t="str">
            <v>B</v>
          </cell>
        </row>
        <row r="38">
          <cell r="B38" t="str">
            <v>NT3T-</v>
          </cell>
          <cell r="C38" t="str">
            <v>XN3T35-1L</v>
          </cell>
          <cell r="D38" t="str">
            <v/>
          </cell>
          <cell r="E38">
            <v>3</v>
          </cell>
          <cell r="F38" t="str">
            <v>B</v>
          </cell>
        </row>
        <row r="39">
          <cell r="B39" t="str">
            <v>NC3T-</v>
          </cell>
          <cell r="C39" t="str">
            <v>XN3T35-1L</v>
          </cell>
          <cell r="D39" t="str">
            <v/>
          </cell>
          <cell r="E39">
            <v>3</v>
          </cell>
          <cell r="F39" t="str">
            <v>B</v>
          </cell>
        </row>
        <row r="40">
          <cell r="B40" t="str">
            <v>ĐĐ</v>
          </cell>
          <cell r="C40" t="str">
            <v>XR35-1L</v>
          </cell>
          <cell r="D40" t="str">
            <v/>
          </cell>
          <cell r="E40" t="str">
            <v/>
          </cell>
          <cell r="F40" t="str">
            <v/>
          </cell>
        </row>
        <row r="41">
          <cell r="B41" t="str">
            <v>TBA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</row>
        <row r="42"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</row>
        <row r="45">
          <cell r="E45" t="str">
            <v>MT-2</v>
          </cell>
        </row>
        <row r="46">
          <cell r="C46">
            <v>600</v>
          </cell>
          <cell r="D46">
            <v>450</v>
          </cell>
          <cell r="E46">
            <v>400</v>
          </cell>
          <cell r="F46">
            <v>320</v>
          </cell>
          <cell r="G46">
            <v>250</v>
          </cell>
          <cell r="H46">
            <v>180</v>
          </cell>
          <cell r="I46">
            <v>125</v>
          </cell>
          <cell r="J46">
            <v>80</v>
          </cell>
        </row>
        <row r="47">
          <cell r="B47">
            <v>20</v>
          </cell>
          <cell r="C47" t="str">
            <v>3MT-6a</v>
          </cell>
          <cell r="D47" t="str">
            <v>2MT-5a</v>
          </cell>
          <cell r="E47" t="str">
            <v>2MT-5a</v>
          </cell>
          <cell r="F47" t="str">
            <v>2MT-4a</v>
          </cell>
          <cell r="G47" t="str">
            <v>2MT-4a</v>
          </cell>
          <cell r="H47" t="str">
            <v>MT-5a</v>
          </cell>
          <cell r="I47" t="str">
            <v>MT-4a</v>
          </cell>
          <cell r="J47" t="str">
            <v>MT-3a</v>
          </cell>
        </row>
        <row r="48">
          <cell r="B48">
            <v>18</v>
          </cell>
          <cell r="C48" t="str">
            <v>3MT-6a</v>
          </cell>
          <cell r="D48" t="str">
            <v>2MT-5a</v>
          </cell>
          <cell r="E48" t="str">
            <v>2MT-4a</v>
          </cell>
          <cell r="F48" t="str">
            <v>2MT-4a</v>
          </cell>
          <cell r="G48" t="str">
            <v>2MT-3a</v>
          </cell>
          <cell r="H48" t="str">
            <v>MT-5a</v>
          </cell>
          <cell r="I48" t="str">
            <v>MT-4a</v>
          </cell>
          <cell r="J48" t="str">
            <v>MT-3a</v>
          </cell>
        </row>
        <row r="49">
          <cell r="B49">
            <v>16</v>
          </cell>
          <cell r="C49" t="str">
            <v>3MT-4a</v>
          </cell>
          <cell r="D49" t="str">
            <v>2MT-4a</v>
          </cell>
          <cell r="E49" t="str">
            <v>2MT-4a</v>
          </cell>
          <cell r="F49" t="str">
            <v>2MT-3a</v>
          </cell>
          <cell r="G49" t="str">
            <v>2MT-3a</v>
          </cell>
          <cell r="H49" t="str">
            <v>MT-4a</v>
          </cell>
          <cell r="I49" t="str">
            <v>MT-3a</v>
          </cell>
          <cell r="J49" t="str">
            <v>MT-3a</v>
          </cell>
        </row>
        <row r="50">
          <cell r="B50">
            <v>14</v>
          </cell>
          <cell r="C50" t="str">
            <v>3MT-4a</v>
          </cell>
          <cell r="D50" t="str">
            <v>2MT-4a</v>
          </cell>
          <cell r="E50" t="str">
            <v>2MT-4a</v>
          </cell>
          <cell r="F50" t="str">
            <v>2MT-3a</v>
          </cell>
          <cell r="G50" t="str">
            <v>2MT-2a</v>
          </cell>
          <cell r="H50" t="str">
            <v>MT-4a</v>
          </cell>
          <cell r="I50" t="str">
            <v>MT-3a</v>
          </cell>
          <cell r="J50" t="str">
            <v>MT-2a</v>
          </cell>
        </row>
        <row r="51">
          <cell r="B51">
            <v>12</v>
          </cell>
          <cell r="C51" t="str">
            <v>3MT-4</v>
          </cell>
          <cell r="D51" t="str">
            <v>2MT-4</v>
          </cell>
          <cell r="E51" t="str">
            <v>2MT-4</v>
          </cell>
          <cell r="F51" t="str">
            <v>2MT-3</v>
          </cell>
          <cell r="G51" t="str">
            <v>2MT-2</v>
          </cell>
          <cell r="H51" t="str">
            <v>MT-4</v>
          </cell>
          <cell r="I51" t="str">
            <v>MT-3</v>
          </cell>
          <cell r="J51" t="str">
            <v>MT-2</v>
          </cell>
        </row>
        <row r="52">
          <cell r="B52">
            <v>10</v>
          </cell>
          <cell r="C52" t="str">
            <v>3MT-4</v>
          </cell>
          <cell r="D52" t="str">
            <v>2MT-4</v>
          </cell>
          <cell r="E52" t="str">
            <v>2MT-4</v>
          </cell>
          <cell r="F52" t="str">
            <v>2MT-3</v>
          </cell>
          <cell r="G52" t="str">
            <v>2MT-2</v>
          </cell>
          <cell r="H52" t="str">
            <v>MT-4</v>
          </cell>
          <cell r="I52" t="str">
            <v>MT-3</v>
          </cell>
          <cell r="J52" t="str">
            <v>MT-2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  <sheetName val=""/>
      <sheetName val="Ten da dat_x0000__x0003_材本柀果栰栌梠桼検楠"/>
      <sheetName val="Sheet1"/>
      <sheetName val="Sheet6"/>
      <sheetName val="Sheet2"/>
      <sheetName val="Sheet7"/>
      <sheetName val="Sheet4"/>
      <sheetName val="Sheet5"/>
      <sheetName val="Sheet3"/>
      <sheetName val="XL4Poppy"/>
      <sheetName val="(1)TK_ThueGTGT_Thang"/>
      <sheetName val="K懼TC "/>
      <sheetName val="???????????????????????????????"/>
      <sheetName val="K?TC "/>
      <sheetName val="Ap Don"/>
      <sheetName val="Ap Gia Be"/>
      <sheetName val="Áp Xom Moi"/>
      <sheetName val="Ap Trang Lam"/>
      <sheetName val="Ap Trung Hoa"/>
      <sheetName val="Ap Lao Tao Trung"/>
      <sheetName val="XXXXXXXX"/>
      <sheetName val="Ten da dat?_x0003_材本柀果栰栌梠桼検楠"/>
      <sheetName val="Ten da dat_x0000__x0003_材™本™柀™果™栰™栌™梠™桼™検™楠"/>
      <sheetName val="Ten da dat?_x0003_材™本™柀™果™栰™栌™梠™桼™検™楠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  <sheetName val="INVOICE"/>
      <sheetName val="Packing"/>
      <sheetName val="VASN"/>
      <sheetName val="Actual (1)"/>
      <sheetName val="Actual (2)"/>
      <sheetName val="DECLARATION"/>
      <sheetName val="quota"/>
      <sheetName val="guarantee"/>
      <sheetName val="BE.Letter"/>
      <sheetName val="CERTI(1)"/>
      <sheetName val="CETI(2)"/>
      <sheetName val="00000000"/>
      <sheetName val="VXXXXXXX"/>
      <sheetName val="Recovered_Sheet1"/>
      <sheetName val="Recovered_Sheet2"/>
      <sheetName val="Recovered_Sheet3"/>
      <sheetName val="10000000"/>
      <sheetName val="20000000"/>
      <sheetName val="30000000"/>
      <sheetName val="40000000"/>
      <sheetName val="000000000000"/>
      <sheetName val="100000000000"/>
      <sheetName val="200000000000"/>
      <sheetName val="50000000"/>
      <sheetName val="70000000"/>
      <sheetName val="60000000"/>
      <sheetName val="VCTT"/>
      <sheetName val="Sheet1"/>
      <sheetName val="Sheet6"/>
      <sheetName val="Sheet2"/>
      <sheetName val="Sheet7"/>
      <sheetName val="Sheet4"/>
      <sheetName val="Sheet5"/>
      <sheetName val="Sheet3"/>
      <sheetName val="XL4Poppy"/>
      <sheetName val="(1)TK_ThueGTGT_Thang"/>
      <sheetName val="Canuoc QH"/>
      <sheetName val="Canuoc "/>
      <sheetName val="MN&amp;TDsua QH"/>
      <sheetName val="MN&amp;TDsua"/>
      <sheetName val="DBBB sua QH"/>
      <sheetName val="DBBB sua"/>
      <sheetName val="BTBsua QH"/>
      <sheetName val="BTBsua"/>
      <sheetName val="DHNTBsua QH"/>
      <sheetName val="DHNTBsua"/>
      <sheetName val="TNsua QH"/>
      <sheetName val="TNsua"/>
      <sheetName val="DNBsua QH"/>
      <sheetName val="DNBsua"/>
      <sheetName val="DBSCLsua QH"/>
      <sheetName val="DBSCLsua"/>
      <sheetName val="XXXXXXXX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Sheet6"/>
      <sheetName val="Sheet7"/>
      <sheetName val="Sheet4"/>
      <sheetName val="Sheet5"/>
      <sheetName val="XL4Poppy"/>
      <sheetName val="(1)TK_ThueGTGT_Thang"/>
      <sheetName val="(2)Bangkebanra"/>
      <sheetName val="(3)BKMuavao-Co HDGTGT"/>
      <sheetName val="(4)BKMuavao-KTru 3% "/>
      <sheetName val="DUONG"/>
      <sheetName val="KHANH"/>
      <sheetName val="PHONG"/>
      <sheetName val="XXXXXXXX"/>
      <sheetName val="DAUTU"/>
      <sheetName val="BLNN"/>
      <sheetName val="2003"/>
      <sheetName val="00000000"/>
      <sheetName val="THANG 1"/>
      <sheetName val="THANG2"/>
      <sheetName val="THANG3"/>
      <sheetName val="THANG 4"/>
      <sheetName val="THANG 5"/>
      <sheetName val="THANG 6"/>
      <sheetName val="THANG 7"/>
      <sheetName val="THANG 8"/>
      <sheetName val="THANG 9"/>
      <sheetName val="THANG 10"/>
      <sheetName val="THANG 11"/>
      <sheetName val="THANG 12"/>
      <sheetName val="LUONG THANG THU 13"/>
      <sheetName val="CONG DOAN"/>
      <sheetName val="co huu"/>
      <sheetName val="to kho"/>
      <sheetName val="PU"/>
      <sheetName val="NHAN"/>
      <sheetName val="luong moc"/>
      <sheetName val="XL4Test5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PTDG"/>
      <sheetName val="vua"/>
      <sheetName val="DKTTHD"/>
      <sheetName val="Vat lieu"/>
      <sheetName val="May"/>
      <sheetName val="NC"/>
      <sheetName val="XL4Poppy"/>
    </sheetNames>
    <sheetDataSet>
      <sheetData sheetId="0" refreshError="1"/>
      <sheetData sheetId="1" refreshError="1"/>
      <sheetData sheetId="2" refreshError="1">
        <row r="11">
          <cell r="G11">
            <v>354318</v>
          </cell>
        </row>
      </sheetData>
      <sheetData sheetId="3" refreshError="1"/>
      <sheetData sheetId="4" refreshError="1">
        <row r="16">
          <cell r="D16">
            <v>5443</v>
          </cell>
        </row>
        <row r="17">
          <cell r="D17">
            <v>5824</v>
          </cell>
        </row>
        <row r="18">
          <cell r="D18">
            <v>8000</v>
          </cell>
        </row>
        <row r="28">
          <cell r="D28">
            <v>9500</v>
          </cell>
        </row>
        <row r="31">
          <cell r="D31">
            <v>15700</v>
          </cell>
        </row>
      </sheetData>
      <sheetData sheetId="5" refreshError="1">
        <row r="13">
          <cell r="E13">
            <v>756363.23999999987</v>
          </cell>
        </row>
        <row r="16">
          <cell r="E16">
            <v>660226.23</v>
          </cell>
        </row>
        <row r="26">
          <cell r="E26">
            <v>1189917.1199999999</v>
          </cell>
        </row>
        <row r="52">
          <cell r="E52">
            <v>108787.35999999999</v>
          </cell>
        </row>
        <row r="58">
          <cell r="E58">
            <v>42325.279999999999</v>
          </cell>
        </row>
        <row r="67">
          <cell r="E67">
            <v>841958.47999999986</v>
          </cell>
        </row>
        <row r="72">
          <cell r="E72">
            <v>87391.939999999988</v>
          </cell>
        </row>
        <row r="73">
          <cell r="E73">
            <v>44961.569999999992</v>
          </cell>
        </row>
      </sheetData>
      <sheetData sheetId="6" refreshError="1">
        <row r="14">
          <cell r="E14">
            <v>25637.549999999996</v>
          </cell>
          <cell r="F14">
            <v>26351.1</v>
          </cell>
          <cell r="H14">
            <v>27754.079999999998</v>
          </cell>
        </row>
      </sheetData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vtthoh2"/>
      <sheetName val="bia"/>
      <sheetName val="THKP"/>
      <sheetName val="Xaydung"/>
      <sheetName val="TKL"/>
      <sheetName val="Sheet1"/>
      <sheetName val="00000000"/>
      <sheetName val="Thang 1-06"/>
      <sheetName val="Sheet2"/>
      <sheetName val="Sheet3"/>
      <sheetName val="XL4Test5"/>
      <sheetName val="CTNC"/>
      <sheetName val="CTVL"/>
      <sheetName val="shee49"/>
      <sheetName val="BK04"/>
      <sheetName val="BLuong"/>
      <sheetName val="TKP"/>
      <sheetName val="Thaîg 1-06"/>
      <sheetName val="vvthoh2"/>
      <sheetName val="VL,NC,MTC"/>
      <sheetName val="CHITIET-DZ04"/>
      <sheetName val="[DZNHADA.XLS䁝thopdtoan"/>
      <sheetName val="Ctinh 10kV"/>
      <sheetName val="ESTI."/>
      <sheetName val="DI-ESTI"/>
      <sheetName val="[DZNHADA.XLS?thopdtoan"/>
      <sheetName val="_DZNHADA.XLS䁝thopdtoan"/>
      <sheetName val="PNT-QUOT-#3"/>
      <sheetName val="COAT&amp;WRAP-QIOT-#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VL"/>
      <sheetName val="Cuoc"/>
      <sheetName val="KL"/>
      <sheetName val="TDinh"/>
      <sheetName val="CHITIET"/>
      <sheetName val="TONGHOP"/>
      <sheetName val="§on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 "/>
      <sheetName val="TH trinh duyet"/>
      <sheetName val="THQT"/>
      <sheetName val="QT trong thau"/>
      <sheetName val="GT bo sung"/>
      <sheetName val="Bo sung"/>
      <sheetName val="Chiet tinh BS"/>
      <sheetName val="THDB"/>
      <sheetName val="Kluong NT"/>
      <sheetName val="TBi"/>
      <sheetName val="XXXXXXXX"/>
      <sheetName val="XXXXXXX0"/>
      <sheetName val="XXXXXXX1"/>
      <sheetName val="XXXXXXX2"/>
      <sheetName val="XXXXXXX3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QT"/>
      <sheetName val="TONG HOP TBA"/>
      <sheetName val="CHI TIET TBA "/>
      <sheetName val="CHIET TINH TBA "/>
      <sheetName val="CUOC 89 TBA"/>
      <sheetName val="TONG HOP DZ 35"/>
      <sheetName val="CHI TIET DZ 35 KV"/>
      <sheetName val="CHIET TINH DZ 35 KV"/>
      <sheetName val="CUOC 89 DZ 35 KV"/>
      <sheetName val="TONG HOP DZ 0,4 KV "/>
      <sheetName val="CHI TIET DZ 0,4 KV"/>
      <sheetName val="CHIET TINH DZ 0,4 KV "/>
      <sheetName val="CUOC 36 DZ 0,4 KV "/>
      <sheetName val="TONG HOP CCT"/>
      <sheetName val="CHI TIET CCT"/>
      <sheetName val="CHIET TINH CCT "/>
      <sheetName val="CUOC 89 CCT"/>
      <sheetName val="CHIET TINH gia cong"/>
      <sheetName val="bban "/>
      <sheetName val="BIEN BAN kl"/>
      <sheetName val="tien vay"/>
      <sheetName val="QT VAT TU PHAP"/>
      <sheetName val="GIA THANH"/>
      <sheetName val="BIA Q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"/>
      <sheetName val="KL"/>
      <sheetName val="VL"/>
      <sheetName val="NC"/>
      <sheetName val="M"/>
      <sheetName val="Vua"/>
      <sheetName val="DTCT (TCnen-03)"/>
      <sheetName val="DTCT (TCnen-02)"/>
      <sheetName val="DTCT (BSnen)"/>
      <sheetName val="DTCT(mat-duyet)"/>
      <sheetName val="DTCT"/>
      <sheetName val="DTCT (BS-mat)"/>
      <sheetName val="DTCT (TCmat-02)"/>
      <sheetName val="DTCT (TCmat-03)"/>
      <sheetName val="DTCT (BScong)"/>
      <sheetName val="DTCT (TCcong-03)"/>
      <sheetName val="DTCT (TCcong-02)"/>
      <sheetName val="DTCT (nen-cong-ATGT-duyet)"/>
      <sheetName val="KP-duyet"/>
      <sheetName val="Chenh lechDG"/>
      <sheetName val="DG "/>
      <sheetName val="DTCT (BS-ATGT)"/>
      <sheetName val="DTCT (AT-03)"/>
      <sheetName val="KP-05"/>
      <sheetName val="KP-02"/>
      <sheetName val="KP-BS-nen-cong-mat"/>
      <sheetName val="TH"/>
      <sheetName val="Sheet1"/>
      <sheetName val="XL4Poppy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17">
          <cell r="N17">
            <v>55000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-do"/>
      <sheetName val="T.toan"/>
      <sheetName val="EIRR"/>
      <sheetName val="Cp&gt;20"/>
      <sheetName val="EIRR&gt; 2"/>
      <sheetName val="Ln&lt;10"/>
      <sheetName val="EIRR&lt; 1"/>
      <sheetName val="Ln&lt;20"/>
      <sheetName val="EIRR&lt;2"/>
      <sheetName val="Cp&gt;10-Ln&lt;10"/>
      <sheetName val="EIRR&gt;1&lt;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Congty"/>
      <sheetName val="VPPN"/>
      <sheetName val="XN74"/>
      <sheetName val="XN54"/>
      <sheetName val="XN33"/>
      <sheetName val="NK96"/>
      <sheetName val="XL4Test5"/>
      <sheetName val="Nhan cong`#/.g"/>
      <sheetName val="Sheet1"/>
      <sheetName val="Sheet2"/>
      <sheetName val="Sheet3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CHTT"/>
      <sheetName val="NLANCONGduong"/>
      <sheetName val="ဳ0000000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DTCT"/>
      <sheetName val="XL_x0014_Poppy"/>
      <sheetName val="Tra_bang"/>
      <sheetName val="DGduong"/>
      <sheetName val="PhatsiûÎ"/>
      <sheetName val="NHALCONGdu_x000f_ng"/>
      <sheetName val="Nha_x000e_ cong`#/.g"/>
      <sheetName val="XL4Poppy (2䀁"/>
      <sheetName val="TT35"/>
      <sheetName val="?0000000"/>
      <sheetName val="XL4Poppy (2?"/>
      <sheetName val="TT"/>
      <sheetName val="THM"/>
      <sheetName val="THAT"/>
      <sheetName val="THTN"/>
      <sheetName val="THGC"/>
      <sheetName val="GCTL"/>
      <sheetName val="FHANCONGduong"/>
      <sheetName val="N`an cong cong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DONGIA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GIAVL"/>
      <sheetName val="Tai khoan"/>
      <sheetName val="CTGS"/>
      <sheetName val="NHALCOJGduong"/>
      <sheetName val="TPAN-TRUONGXUAN"/>
      <sheetName val="S(eet12"/>
      <sheetName val="Bang_tra"/>
      <sheetName val="Nhan ckng cong"/>
      <sheetName val="10_x0010_00000"/>
      <sheetName val="XL4Pop0y (2)"/>
      <sheetName val="Nhan cong`_x0003_/.g"/>
      <sheetName val="²_x0000__x0000_t4"/>
      <sheetName val="Dieuchinh"/>
      <sheetName val="Chiet tinh dz35"/>
      <sheetName val="MTO REV.2(ARMOR)"/>
      <sheetName val="NHALÃONGduong"/>
      <sheetName val="Óheet1"/>
      <sheetName val="CÈTT"/>
      <sheetName val="TRAN-TÒUONGXUAN"/>
      <sheetName val="XXHXXXXX"/>
      <sheetName val="V!oSL"/>
      <sheetName val="ÄMCTDoiDonVi"/>
      <sheetName val="Nhan_cong_cong"/>
      <sheetName val="XL4Poppy_(2)"/>
      <sheetName val="Nhan_cong`#/_g"/>
      <sheetName val="PHU_XUAN"/>
      <sheetName val="PHU_XUAN_(2)"/>
      <sheetName val="TRAN-TRUONGXUAN_(2)"/>
      <sheetName val="HOA_AN_(2)"/>
      <sheetName val="XL4Poppy_(2䀁"/>
      <sheetName val="XLPoppy"/>
      <sheetName val="N`an_cong_cong"/>
      <sheetName val="NHALCONGdung"/>
      <sheetName val="Nha_cong`#/_g"/>
      <sheetName val="gvl"/>
      <sheetName val="Sh_x0003__x0000_t3"/>
      <sheetName val="Tra KS"/>
      <sheetName val="NHANCONGduo.g"/>
      <sheetName val="Cp&gt;10-Ln&lt;10"/>
      <sheetName val="Ln&lt;20"/>
      <sheetName val="EIRR&gt;1&lt;1"/>
      <sheetName val="EIRR&gt; 2"/>
      <sheetName val="EIRR&lt;2"/>
      <sheetName val="HE SO"/>
      <sheetName val="TSCD"/>
      <sheetName val="Nhan cong`#_.g"/>
      <sheetName val="Nha_x000e_ cong`#_.g"/>
      <sheetName val="_0000000"/>
      <sheetName val="XL4Poppy (2_"/>
      <sheetName val="Coc 32 m(Cho mo)"/>
      <sheetName val="tra_vat_lieu"/>
      <sheetName val="vlieu"/>
      <sheetName val="²??t4"/>
      <sheetName val="Sh_x0003_?t3"/>
      <sheetName val="²"/>
      <sheetName val="Overview"/>
      <sheetName val="Sh_x0003_"/>
      <sheetName val="2000_x0010_000"/>
      <sheetName val="XL4Test5S"/>
      <sheetName val="²_x0000__x0000_€t4"/>
      <sheetName val="MTL$-INTER"/>
      <sheetName val="Shegt6"/>
      <sheetName val="Shget7"/>
      <sheetName val="Sjeet8"/>
      <sheetName val="Sheeu15"/>
      <sheetName val="XXXYXXXX"/>
      <sheetName val="²__t4"/>
      <sheetName val="²??€t4"/>
      <sheetName val="SUMMARY"/>
      <sheetName val="Nhan cong`_x0003__.g"/>
      <sheetName val="Sh_x0003__t3"/>
      <sheetName val="CLa"/>
      <sheetName val="HL4Poppy"/>
      <sheetName val="Chi phi khac 4.3KH-CP"/>
      <sheetName val="Nhatkychung"/>
      <sheetName val="Nhatkychung - cu"/>
      <sheetName val="KQPTRLNgang"/>
      <sheetName val="DTCP"/>
      <sheetName val="THPD ±µ_x0008_&quot;_x0000__x0000__x0000_"/>
      <sheetName val="nhan cong"/>
      <sheetName val="Truot_nen"/>
      <sheetName val="Luong+may"/>
      <sheetName val="uniBase"/>
      <sheetName val="vniBase"/>
      <sheetName val="abcBase"/>
      <sheetName val="Nhan_cong`#__g"/>
      <sheetName val="Nha_cong`#__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/>
      <sheetData sheetId="65" refreshError="1"/>
      <sheetData sheetId="66" refreshError="1"/>
      <sheetData sheetId="67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 refreshError="1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 refreshError="1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/>
      <sheetData sheetId="165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/>
      <sheetData sheetId="184"/>
      <sheetData sheetId="185" refreshError="1"/>
      <sheetData sheetId="186"/>
      <sheetData sheetId="187" refreshError="1"/>
      <sheetData sheetId="188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 refreshError="1"/>
      <sheetData sheetId="19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</sheetNames>
    <sheetDataSet>
      <sheetData sheetId="0"/>
      <sheetData sheetId="1"/>
      <sheetData sheetId="2"/>
      <sheetData sheetId="3"/>
      <sheetData sheetId="4">
        <row r="13">
          <cell r="F13">
            <v>887553.90476190473</v>
          </cell>
        </row>
        <row r="14">
          <cell r="F14">
            <v>782553.90476190473</v>
          </cell>
        </row>
        <row r="28">
          <cell r="F28">
            <v>9320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BTTBA"/>
      <sheetName val="HTCS"/>
      <sheetName val="KT"/>
      <sheetName val="vc"/>
      <sheetName val="THctiet"/>
      <sheetName val="TH (2)"/>
      <sheetName val="bia"/>
      <sheetName val="TT3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Tong_gia"/>
      <sheetName val="Chi_tiet_gia"/>
      <sheetName val="KL_dao_Lap_dat"/>
      <sheetName val="THKP_don_gia_chao"/>
      <sheetName val="VL_NC_M_XL_khac"/>
      <sheetName val="BT_cot_thep"/>
      <sheetName val="KL_cot_thep"/>
      <sheetName val="XL4Poppy"/>
      <sheetName val="XL4Poppy (2)"/>
      <sheetName val="XL4Poppy (3)"/>
      <sheetName val="XL4Poppy (4)"/>
      <sheetName val="XL4Poppy (5)"/>
      <sheetName val="Du_lieu"/>
      <sheetName val="Tong hop "/>
      <sheetName val="DToan Dien"/>
      <sheetName val="Chiet tinh Di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Congty"/>
      <sheetName val="VPPN"/>
      <sheetName val="XN74"/>
      <sheetName val="XN54"/>
      <sheetName val="XN33"/>
      <sheetName val="NK96"/>
      <sheetName val="XL4Test5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SCD DUNG CHUNG "/>
      <sheetName val="KHKHAUHAOTSCHUNG"/>
      <sheetName val="TSCDTOAN NHA MAY"/>
      <sheetName val="CPSXTOAN BO SP"/>
      <sheetName val="PBCPCHUNG CHO CAC DTUONG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dn"/>
      <sheetName val="DU TOAN"/>
      <sheetName val="CHI TIET"/>
      <sheetName val="KLnt"/>
      <sheetName val="PHAN TICH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YEU TO CONG"/>
      <sheetName val="TD 3DIEM"/>
      <sheetName val="TD 2DIEM"/>
      <sheetName val="XN79"/>
      <sheetName val="CTMT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luong"/>
      <sheetName val="Giatri"/>
      <sheetName val="ìtoan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PL tham dinh"/>
      <sheetName val="THDT"/>
      <sheetName val="KSTK"/>
      <sheetName val="DTCT"/>
      <sheetName val="PTVL"/>
      <sheetName val="Bu VC"/>
      <sheetName val="luong"/>
      <sheetName val="PTDG"/>
      <sheetName val="40000000"/>
      <sheetName val="50000000"/>
      <sheetName val="60000000"/>
      <sheetName val="70000000"/>
      <sheetName val="80000000"/>
      <sheetName val="90000000"/>
      <sheetName val="a0000000"/>
      <sheetName val="Don gia chi tiet"/>
      <sheetName val="Du thau"/>
      <sheetName val="Tro giup"/>
      <sheetName val="rph (2)"/>
      <sheetName val="dap"/>
      <sheetName val="gpmb"/>
      <sheetName val="dt-kphi-iso-tong"/>
      <sheetName val="dt-kphi-iso-ctiet"/>
      <sheetName val="gia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3-PanAn-Factored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bao cao ngay 13-02"/>
      <sheetName val="CBG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Sheet_x0001_1"/>
      <sheetName val="FPPN"/>
      <sheetName val="CHI_x0000_TIET"/>
      <sheetName val="Nhap don gia VL dia _x0003__x0000_uong"/>
      <sheetName val="ESTI."/>
      <sheetName val="DI-ESTI"/>
      <sheetName val="Phan tich don gia chi Uet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She_x0000_t9"/>
      <sheetName val="_x0000_Ё_x0000__x0000__x0000__x0000_䀤_x0001__x0000__x0000__x0000__x0000_䀶_x0001__x0000_晦晦晦䀙_x0001__x0000__x0000__x0000__x0000_㿰_x0001_H-_x0000_ਈ_x0000_"/>
      <sheetName val="IBASE"/>
      <sheetName val="TT_35NH"/>
      <sheetName val="`u lun"/>
      <sheetName val="SPL4"/>
      <sheetName val="tuong"/>
      <sheetName val="Du toan chi tiet_x0000_coc nuoc"/>
      <sheetName val="sut&lt;1 0"/>
      <sheetName val="Du_lieu"/>
      <sheetName val="nhan cong"/>
      <sheetName val="_x0000_????_x0001__x0000__x0000__x0000__x0000_?_x0001_H-_x0000_?_x0000_????_x0001__x0000_????_x0001__x0000__x0000__x0000_"/>
      <sheetName val="PTCT"/>
      <sheetName val="NHTN"/>
      <sheetName val="QLDD"/>
      <sheetName val="Moi truong"/>
      <sheetName val="KHĐ"/>
      <sheetName val="CTC_x000f_NG_02"/>
      <sheetName val="_x0004_GCong"/>
      <sheetName val="ctTBA"/>
      <sheetName val="ktduong"/>
      <sheetName val="cu"/>
      <sheetName val="KTcau2004"/>
      <sheetName val="KT2004XL#moi"/>
      <sheetName val="denbu"/>
      <sheetName val="thop"/>
      <sheetName val="He so"/>
      <sheetName val="PL Vua"/>
      <sheetName val="DPD"/>
      <sheetName val="DgDuong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coc duc"/>
      <sheetName val="Khu xu ly nuoc THiep-XD"/>
      <sheetName val="Box-Girder"/>
      <sheetName val="Dbþgia"/>
      <sheetName val="tai"/>
      <sheetName val="hoang"/>
      <sheetName val="hoang (2)"/>
      <sheetName val="hoang (3)"/>
      <sheetName val="0_x0000__x0000_ﱸ͕_x0000__x0004__x0000__x0000__x0000__x0000__x0000__x0000_͕_x0000__x0000__x0000__x0000__x0000__x0000__x0000__x0000_列͕_x0000__x0000__x0013__x0000__x0000__x0000_"/>
      <sheetName val="ma-pt"/>
      <sheetName val="CHI"/>
      <sheetName val="Nhap don gia VL dia _x0003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3cau"/>
      <sheetName val="266+623"/>
      <sheetName val="TXL(266+623"/>
      <sheetName val="DDCT"/>
      <sheetName val="M"/>
      <sheetName val="vln"/>
      <sheetName val="IN__x000e_X"/>
      <sheetName val="NHAP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PBCPCHUNG CHO CAC _x0007_{WÑNG"/>
      <sheetName val="PL t"/>
      <sheetName val="Bu VC_x0000__x0000__x0000__x0000__x0000__x0000__x0000_4_x0000__x0001__x0000_龴΅_x0000__x0004__x0000_"/>
      <sheetName val="40000000_x0000_Ή_x0000__x0000__x0000__x0000__x0000__x0000__x0000__x0000__x0000__x0000_ꃬ΅_x0000__x0004__x0000__x0000__x0000__x0000__x0000__x0000_"/>
      <sheetName val="vua_x0000__x0000__x0000__x0000__x0000__x0000__x0000__x0000__x0000__x0000__x0000_韘࿊_x0000__x0004__x0000__x0000__x0000__x0000__x0000__x0000_酐࿊_x0000__x0000__x0000__x0000__x0000_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dv-kphi-cviet"/>
      <sheetName val="bvh-kphi"/>
      <sheetName val="PCCPCHUNG CHO CAC DTUONG"/>
      <sheetName val="Piers of Main Flyower (1)"/>
      <sheetName val="TN"/>
      <sheetName val="ND"/>
      <sheetName val="Don gia"/>
      <sheetName val="Thuc thanh"/>
      <sheetName val="Số liệu"/>
      <sheetName val="TKKYI"/>
      <sheetName val="TKKYII"/>
      <sheetName val="Tổng hợp theo học sinh"/>
      <sheetName val="XL4Test5 (2)"/>
      <sheetName val="CDPS"/>
      <sheetName val="CHI TI_x0000__x0000_"/>
      <sheetName val="COC KHOAN0T5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coctuatrenda"/>
      <sheetName val="md5!-52"/>
      <sheetName val="dt-kphi_x0010_øÿet"/>
      <sheetName val="dtct cong"/>
      <sheetName val="TinhToan"/>
      <sheetName val="Sheet3ٺ_x0001_2)"/>
      <sheetName val="She"/>
      <sheetName val="_x0000_?_x0000__x0000__x0000__x0000_?_x0001__x0000__x0000__x0000__x0000_?_x0001__x0000_????_x0001__x0000__x0000__x0000__x0000_?_x0001_H-_x0000_?_x0000_"/>
      <sheetName val="dt-kphi-ÿÿo-ctiet"/>
      <sheetName val="[dtTKKT-98-106.xlsၝTHCDS11"/>
      <sheetName val="[dtTKKT-98-106.xls?THCDS11"/>
      <sheetName val="_x0000__x0000__x0000__x0000__x0000__x0000_??_x0000__x0000__x0013__x0000__x0000__x0000__x0000__x0000__x0000__x0000__x0000__x0000__x0000__x0000__x0000__x0000__x0000__x0000__x001f_[dtT"/>
      <sheetName val="TD &quot;DIEM"/>
      <sheetName val="Giathanh1m3BT"/>
      <sheetName val="S²_x0000__x0000_2"/>
      <sheetName val="???????_x0001_?????_x0001_?????_x0001_?????_x0001_H-???"/>
      <sheetName val="She?t9"/>
      <sheetName val="10mduongsa{ío"/>
      <sheetName val="Pier"/>
      <sheetName val="Pile"/>
      <sheetName val="ptvì0-1"/>
      <sheetName val="_"/>
      <sheetName val="_____x0001_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________x0001_______x0001_______x0001_______x0001_H-___"/>
      <sheetName val="She_t9"/>
      <sheetName val="fej"/>
      <sheetName val="DT1__x0010_3"/>
      <sheetName val="DGKE_00"/>
      <sheetName val="P4-T`nAn-Factored"/>
      <sheetName val="T_x0004_ 3DIEM"/>
      <sheetName val="Rheet10"/>
      <sheetName val="KLD_x0007_TT&lt;120%"/>
      <sheetName val="INV"/>
      <sheetName val="XXXXXXX2"/>
      <sheetName val="XXXXXXX3"/>
      <sheetName val="XXXXXXX4"/>
      <sheetName val="Du toan chi tiet coc juoc"/>
      <sheetName val="Du toan_x0000_chi tiet coc"/>
      <sheetName val="???_x0001_??_x0001_?????_x0001_??_x0001_H-???"/>
      <sheetName val="NVBH(HOAN"/>
      <sheetName val="dt-cphi-ctieT"/>
      <sheetName val="hoane (3)"/>
      <sheetName val="Piers of Main Flylyer (1)"/>
      <sheetName val="DG೼�_02"/>
      <sheetName val="KLDGTT&lt;1ü_x000c__x0000__x0000_(2)"/>
      <sheetName val="____x0001____x0001_______x0001____x0001_H-___"/>
      <sheetName val="Du toan chi tiet"/>
      <sheetName val="Luong_mot_ngay_cong_k`ao_sat"/>
      <sheetName val="Gca may Buu dien"/>
      <sheetName val="882"/>
      <sheetName val="Giamay"/>
      <sheetName val="DM_GVT"/>
      <sheetName val="May chuyen nganh"/>
      <sheetName val="TT06"/>
      <sheetName val="Eodule1"/>
      <sheetName val="NKC"/>
      <sheetName val="SoCaiT"/>
      <sheetName val="THDU"/>
      <sheetName val="DEF"/>
      <sheetName val="Tuong-ٺ_x0001_an"/>
      <sheetName val="Quantity"/>
      <sheetName val="S? li?u"/>
      <sheetName val="T?ng h?p theo h?c sinh"/>
      <sheetName val="Du toan chi tiet?coc nuoc"/>
      <sheetName val="KLDGTT&lt;1ü_x000c_??(2)"/>
      <sheetName val="vua???????????韘࿊?_x0004_??????酐࿊?????"/>
      <sheetName val="T2??)"/>
      <sheetName val="khluong"/>
      <sheetName val="0??ﱸ͕?_x0004_??????͕????????列͕??_x0013_???"/>
      <sheetName val="tra?????±@Z"/>
      <sheetName val="TT"/>
      <sheetName val="Sheet1 (3)"/>
      <sheetName val="Sheet1 (2)"/>
      <sheetName val="YE2?? CONG"/>
      <sheetName val="0000000!"/>
      <sheetName val="CtVKdam?Ʀ?????"/>
    </sheetNames>
    <sheetDataSet>
      <sheetData sheetId="0"/>
      <sheetData sheetId="1"/>
      <sheetData sheetId="2"/>
      <sheetData sheetId="3"/>
      <sheetData sheetId="4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 refreshError="1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/>
      <sheetData sheetId="285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 refreshError="1"/>
      <sheetData sheetId="306" refreshError="1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 refreshError="1"/>
      <sheetData sheetId="331"/>
      <sheetData sheetId="332" refreshError="1"/>
      <sheetData sheetId="333" refreshError="1"/>
      <sheetData sheetId="334"/>
      <sheetData sheetId="335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/>
      <sheetData sheetId="369"/>
      <sheetData sheetId="370"/>
      <sheetData sheetId="371"/>
      <sheetData sheetId="372"/>
      <sheetData sheetId="373" refreshError="1"/>
      <sheetData sheetId="374"/>
      <sheetData sheetId="375"/>
      <sheetData sheetId="376"/>
      <sheetData sheetId="377" refreshError="1"/>
      <sheetData sheetId="378"/>
      <sheetData sheetId="379" refreshError="1"/>
      <sheetData sheetId="380"/>
      <sheetData sheetId="381" refreshError="1"/>
      <sheetData sheetId="382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/>
      <sheetData sheetId="410" refreshError="1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/>
      <sheetData sheetId="427"/>
      <sheetData sheetId="428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 refreshError="1"/>
      <sheetData sheetId="551"/>
      <sheetData sheetId="552" refreshError="1"/>
      <sheetData sheetId="553" refreshError="1"/>
      <sheetData sheetId="554" refreshError="1"/>
      <sheetData sheetId="555" refreshError="1"/>
      <sheetData sheetId="556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/>
      <sheetData sheetId="567" refreshError="1"/>
      <sheetData sheetId="568" refreshError="1"/>
      <sheetData sheetId="569" refreshError="1"/>
      <sheetData sheetId="570" refreshError="1"/>
      <sheetData sheetId="57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BTTr"/>
      <sheetName val="TT35"/>
      <sheetName val="DZ35"/>
      <sheetName val="TT04"/>
      <sheetName val="BT04"/>
      <sheetName val="TTct"/>
      <sheetName val="BTct"/>
      <sheetName val="vc"/>
      <sheetName val="TH"/>
      <sheetName val="THGT"/>
      <sheetName val="THQT"/>
      <sheetName val="Sheet4"/>
      <sheetName val="Sheet1"/>
      <sheetName val="bia "/>
    </sheetNames>
    <sheetDataSet>
      <sheetData sheetId="0"/>
      <sheetData sheetId="1"/>
      <sheetData sheetId="2">
        <row r="19">
          <cell r="H19">
            <v>324691.34985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coc (2)"/>
      <sheetName val="bia"/>
      <sheetName val="Input Data"/>
      <sheetName val="Xuly Data (2)"/>
      <sheetName val="Xuly Data"/>
      <sheetName val="TPLTD"/>
      <sheetName val="THDinhM"/>
      <sheetName val="TohopDM"/>
      <sheetName val="THNL"/>
      <sheetName val="DDinh"/>
      <sheetName val="Xamu"/>
      <sheetName val="Becoc"/>
      <sheetName val="KNCLC"/>
      <sheetName val="CVI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Solieu"/>
      <sheetName val="cal1"/>
      <sheetName val="cal2"/>
      <sheetName val="cal3"/>
      <sheetName val="cal4"/>
      <sheetName val="cal4 (2)"/>
      <sheetName val="CAL4(3)"/>
      <sheetName val="CVI"/>
      <sheetName val="cal5"/>
      <sheetName val="cal6"/>
      <sheetName val="Cal7"/>
      <sheetName val="BTRA"/>
      <sheetName val="cal8"/>
      <sheetName val="Sheet1"/>
      <sheetName val="Sheet2"/>
      <sheetName val="00000000"/>
      <sheetName val="km6+800-km6+840"/>
      <sheetName val="3+960"/>
      <sheetName val="SLTC"/>
      <sheetName val="336-400"/>
      <sheetName val="400-500"/>
      <sheetName val="720-800"/>
      <sheetName val="Girder"/>
      <sheetName val="Tendon"/>
      <sheetName val="Sohoa1"/>
      <sheetName val="Sohoa2"/>
      <sheetName val="Sohoa3"/>
      <sheetName val="Sohoa4"/>
      <sheetName val="LopTop(Cat)"/>
      <sheetName val="Lop1Dat"/>
      <sheetName val="Lopdinhdat"/>
      <sheetName val="Lop01(SB)"/>
      <sheetName val="Lop02(SB) "/>
      <sheetName val="XL4Test5"/>
      <sheetName val="BT_x0012_A"/>
      <sheetName val="cal;"/>
      <sheetName val="NKCTỪ"/>
      <sheetName val="SỔ CÁI"/>
      <sheetName val="BCÂNĐỐI"/>
      <sheetName val="CĐKTOÁN"/>
      <sheetName val="KQHĐKD"/>
      <sheetName val="TỒN QUỸ"/>
      <sheetName val="XL4Poppy"/>
      <sheetName val="NKCT?"/>
      <sheetName val="S? CÁI"/>
      <sheetName val="BCÂNÐ?I"/>
      <sheetName val="CÐKTOÁN"/>
      <sheetName val="KQHÐKD"/>
      <sheetName val="T?N QU?"/>
      <sheetName val="Thanh Son 1"/>
      <sheetName val="Thanh Son 2"/>
      <sheetName val="Thanh Son 3"/>
      <sheetName val="Thanh Son 4"/>
      <sheetName val="5a"/>
      <sheetName val="Thanh Son 5a"/>
      <sheetName val="Thanh Son 8"/>
      <sheetName val="thanh Son 9a"/>
      <sheetName val="Thanh Son 9b"/>
      <sheetName val="Thanh Son 9c"/>
      <sheetName val="Thanh Son 10"/>
      <sheetName val="Thanh Son 11"/>
      <sheetName val="Thanh Son 12"/>
      <sheetName val="Thanh Son 13"/>
      <sheetName val="Xuly Data"/>
      <sheetName val="cal_x0012_"/>
      <sheetName val="_x0013_DTC"/>
      <sheetName val="400-50_x0010_"/>
      <sheetName val="A6"/>
      <sheetName val="GVL"/>
      <sheetName val="NEW-PANEL"/>
      <sheetName val="TS"/>
      <sheetName val="Tong hop thu chi T1 .06"/>
      <sheetName val="Tong hop thu chi T2.06 "/>
      <sheetName val="Tong hop thu chi T3.06"/>
      <sheetName val="tong hop thu chi T1 (2)"/>
      <sheetName val="tong hop thu chi T1"/>
      <sheetName val="Tong hop thu chi T2 (2)"/>
      <sheetName val="Tong hop thu chi T2"/>
      <sheetName val="Tong hop thu chi T3 (2)"/>
      <sheetName val="Tong hop thu chi T3"/>
      <sheetName val="Tong hop thu chi T4 (2)"/>
      <sheetName val="Tong hop thu chi T4"/>
      <sheetName val="Tong hop thu chi T5) (2)"/>
      <sheetName val="Tong hop thu chi T5)"/>
      <sheetName val="Tong hop thu chi T7.06"/>
      <sheetName val="Tong hop thu chi T6.06"/>
      <sheetName val="Tong hop thu chi T5.06  "/>
      <sheetName val="Tong hop thu chi T1.06"/>
      <sheetName val="Tong hop thu chi T2.06"/>
      <sheetName val="Tong hop thu chi T3.O6"/>
      <sheetName val="Tong hop thu chi T4.06 "/>
      <sheetName val="Tong hop thu chi T6 (2)"/>
      <sheetName val="Tong hop thu chi T6"/>
      <sheetName val="Tong hop thu chi T7"/>
      <sheetName val="Tong hop thu chi T8"/>
      <sheetName val="Tong hop thu chi T9"/>
      <sheetName val="Tong hop thu chi T10"/>
      <sheetName val="Tong hop thu chi T11"/>
      <sheetName val="Tong hop thu chi T12"/>
      <sheetName val="Sheet3"/>
      <sheetName val="NC"/>
      <sheetName val="cal4_(2)"/>
      <sheetName val="Lop02(SB)_"/>
      <sheetName val="BTA"/>
      <sheetName val="bũa"/>
      <sheetName val="cal4 (­É"/>
      <sheetName val="NKCT_"/>
      <sheetName val="S_ CÁI"/>
      <sheetName val="BCÂNÐ_I"/>
      <sheetName val="T_N QU_"/>
      <sheetName val="XL_x0014_Test5"/>
    </sheetNames>
    <sheetDataSet>
      <sheetData sheetId="0"/>
      <sheetData sheetId="1" refreshError="1">
        <row r="15">
          <cell r="D15">
            <v>0.9</v>
          </cell>
        </row>
        <row r="27">
          <cell r="E27">
            <v>2.86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 refreshError="1"/>
      <sheetData sheetId="68" refreshError="1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A3">
            <v>2</v>
          </cell>
          <cell r="B3">
            <v>1.55</v>
          </cell>
          <cell r="C3">
            <v>1.64</v>
          </cell>
          <cell r="D3">
            <v>310032</v>
          </cell>
          <cell r="E3">
            <v>326361.59999999998</v>
          </cell>
          <cell r="F3">
            <v>11924</v>
          </cell>
          <cell r="G3">
            <v>12552</v>
          </cell>
        </row>
        <row r="4">
          <cell r="A4">
            <v>2.5</v>
          </cell>
          <cell r="B4">
            <v>1.635</v>
          </cell>
          <cell r="C4">
            <v>1.7349999999999999</v>
          </cell>
          <cell r="D4">
            <v>325454.40000000002</v>
          </cell>
          <cell r="E4">
            <v>343598.39999999997</v>
          </cell>
          <cell r="F4">
            <v>12517</v>
          </cell>
          <cell r="G4">
            <v>13215</v>
          </cell>
        </row>
        <row r="5">
          <cell r="A5">
            <v>2.7</v>
          </cell>
          <cell r="B5">
            <v>1.669</v>
          </cell>
          <cell r="C5">
            <v>1.7730000000000001</v>
          </cell>
          <cell r="D5">
            <v>331623.36000000004</v>
          </cell>
          <cell r="E5">
            <v>350493.12000000005</v>
          </cell>
          <cell r="F5">
            <v>12755</v>
          </cell>
          <cell r="G5">
            <v>13481</v>
          </cell>
        </row>
        <row r="6">
          <cell r="A6">
            <v>3</v>
          </cell>
          <cell r="B6">
            <v>1.72</v>
          </cell>
          <cell r="C6">
            <v>1.83</v>
          </cell>
          <cell r="D6">
            <v>340876.79999999999</v>
          </cell>
          <cell r="E6">
            <v>360835.2</v>
          </cell>
          <cell r="F6">
            <v>13111</v>
          </cell>
          <cell r="G6">
            <v>13878</v>
          </cell>
        </row>
        <row r="7">
          <cell r="A7">
            <v>3.2</v>
          </cell>
          <cell r="B7">
            <v>1.76</v>
          </cell>
          <cell r="C7">
            <v>1.8720000000000001</v>
          </cell>
          <cell r="D7">
            <v>348134.40000000002</v>
          </cell>
          <cell r="E7">
            <v>368455.68000000005</v>
          </cell>
          <cell r="F7">
            <v>13390</v>
          </cell>
          <cell r="G7">
            <v>14171</v>
          </cell>
        </row>
        <row r="8">
          <cell r="A8">
            <v>3.5</v>
          </cell>
          <cell r="B8">
            <v>1.8199999999999998</v>
          </cell>
          <cell r="C8">
            <v>1.9350000000000001</v>
          </cell>
          <cell r="D8">
            <v>359020.79999999999</v>
          </cell>
          <cell r="E8">
            <v>379886.4</v>
          </cell>
          <cell r="F8">
            <v>13808</v>
          </cell>
          <cell r="G8">
            <v>14611</v>
          </cell>
        </row>
        <row r="9">
          <cell r="A9">
            <v>3.7</v>
          </cell>
          <cell r="B9">
            <v>1.8599999999999999</v>
          </cell>
          <cell r="C9">
            <v>1.9770000000000001</v>
          </cell>
          <cell r="D9">
            <v>366278.40000000002</v>
          </cell>
          <cell r="E9">
            <v>387506.88000000006</v>
          </cell>
          <cell r="F9">
            <v>14088</v>
          </cell>
          <cell r="G9">
            <v>14904</v>
          </cell>
        </row>
        <row r="10">
          <cell r="A10">
            <v>4</v>
          </cell>
          <cell r="B10">
            <v>1.92</v>
          </cell>
          <cell r="C10">
            <v>2.04</v>
          </cell>
          <cell r="D10">
            <v>377164.80000000005</v>
          </cell>
          <cell r="E10">
            <v>398937.60000000003</v>
          </cell>
          <cell r="F10">
            <v>14506</v>
          </cell>
          <cell r="G10">
            <v>15344</v>
          </cell>
        </row>
        <row r="11">
          <cell r="A11">
            <v>4.2</v>
          </cell>
          <cell r="B11">
            <v>2.0019999999999998</v>
          </cell>
          <cell r="C11">
            <v>2.13</v>
          </cell>
          <cell r="D11">
            <v>392042.87999999995</v>
          </cell>
          <cell r="E11">
            <v>415267.2</v>
          </cell>
          <cell r="F11">
            <v>15079</v>
          </cell>
          <cell r="G11">
            <v>15972</v>
          </cell>
        </row>
        <row r="12">
          <cell r="A12">
            <v>4.5</v>
          </cell>
          <cell r="B12">
            <v>2.125</v>
          </cell>
          <cell r="C12">
            <v>2.2650000000000001</v>
          </cell>
          <cell r="D12">
            <v>414360.00000000006</v>
          </cell>
          <cell r="E12">
            <v>439761.60000000009</v>
          </cell>
          <cell r="F12">
            <v>15937</v>
          </cell>
          <cell r="G12">
            <v>16914</v>
          </cell>
        </row>
        <row r="13">
          <cell r="A13">
            <v>5</v>
          </cell>
          <cell r="B13">
            <v>2.33</v>
          </cell>
          <cell r="C13">
            <v>2.4900000000000002</v>
          </cell>
          <cell r="D13">
            <v>451555.2</v>
          </cell>
          <cell r="E13">
            <v>480585.60000000009</v>
          </cell>
          <cell r="F13">
            <v>17368</v>
          </cell>
          <cell r="G13">
            <v>18484</v>
          </cell>
        </row>
      </sheetData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KL DUONG DC L = 90m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Sheet1"/>
      <sheetName val="Sheet2"/>
      <sheetName val="Sheet3"/>
      <sheetName val="Sheet4"/>
      <sheetName val="Shee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Sua (2)"/>
      <sheetName val="Sua"/>
      <sheetName val="DGKSDA"/>
      <sheetName val="TH_BVTC"/>
      <sheetName val="BVTC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9-2004"/>
      <sheetName val="T9-MD1"/>
      <sheetName val="T10-2004"/>
      <sheetName val="T10-MD1"/>
      <sheetName val="T11-2004"/>
      <sheetName val="T11-MD1"/>
      <sheetName val="T12-2004"/>
      <sheetName val="T12-M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00000000"/>
      <sheetName val="10000000"/>
      <sheetName val="XXXXXXX1"/>
      <sheetName val="20000000"/>
      <sheetName val="30000000"/>
      <sheetName val="XL4Test5"/>
      <sheetName val="Congty"/>
      <sheetName val="VPPN"/>
      <sheetName val="XN74"/>
      <sheetName val="XN54"/>
      <sheetName val="XN33"/>
      <sheetName val="NK96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gtxl-duone(11m)"/>
      <sheetName val="tong hop"/>
      <sheetName val="phan tich DG"/>
      <sheetName val="gia vat lieu"/>
      <sheetName val="gia xe may"/>
      <sheetName val="gia nhan cong"/>
      <sheetName val="'pmb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Sheet3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["/>
      <sheetName val="_x0001_Y_x0000__x0004__x0000__x0000__x0000__x0001_Y_x0000__x0004__x0000__x0000__x0000__x0001_Y_x0000__x0004__x0000__x0000__x0000__x0001_Y_x0000__x0004__x0000__x0000__x0000_"/>
      <sheetName val="_x0001_Y_x0000__x0004__x0000__x0000__x0000__x0001_Y_x0000__x0004__x0000__x0000__x0000__x0001_Y_x0000__x0004__x0000__x0000__x0000_ _x0001_Y_x0000__x0004__x0000__x0000__x0000_"/>
      <sheetName val="_x0001_Y_x0000__x0004__x0000__x0000__x0000_ª_x0001_Y_x0000__x0004__x0000__x0000__x0000_«_x0001_Y_x0000__x0004__x0000__x0000__x0000_¬_x0001_Y_x0000__x0004__x0000__x0000__x0000_"/>
      <sheetName val="_x0001_Y_x0000__x0004__x0000__x0000__x0000_¶_x0001_Y_x0000__x0004__x0000__x0000__x0000_·_x0001_Y_x0000__x0004__x0000__x0000__x0000_¸_x0001_Y_x0000__x0004__x0000__x0000__x0000_"/>
      <sheetName val="_x0001_Y_x0000__x0004__x0000__x0000__x0000_Â_x0001_Y_x0000__x0004__x0000__x0000__x0000_Ã_x0001_Y_x0000__x0004__x0000__x0000__x0000_Ä_x0001_Y_x0000__x0004__x0000__x0000__x0000_"/>
      <sheetName val="tra-vat-lieu"/>
      <sheetName val="CN kho doi"/>
      <sheetName val="CTHTchua TTn?ib?"/>
      <sheetName val="CN2004 N?p TCT"/>
      <sheetName val="T.HDÔ CN"/>
      <sheetName val="PEDESB"/>
      <sheetName val="tkkt-ql38-1-g-2"/>
      <sheetName val="_x0000__x0004__x0000__x0000__x0000__x0001_Y_x0000__x0004__x0000__x0000__x0000__x0001_Y_x0000__x0004__x0000__x0000__x0000__x0001_Y_x0000__x0004__x0000__x0000__x0000__x0001_"/>
      <sheetName val="_x0000__x0004__x0000__x0000__x0000_¥_x0001_Y_x0000__x0004__x0000__x0000__x0000_¦_x0001_Y_x0000__x0004__x0000__x0000__x0000_§_x0001_Y_x0000__x0004__x0000__x0000__x0000_¨_x0001_"/>
      <sheetName val="_x0000__x0004__x0000__x0000__x0000_±_x0001_Y_x0000__x0004__x0000__x0000__x0000_²_x0001_Y_x0000__x0004__x0000__x0000__x0000_³_x0001_Y_x0000__x0004__x0000__x0000__x0000_´_x0001_"/>
      <sheetName val="_x0000__x0004__x0000__x0000__x0000_½_x0001_Y_x0000__x0004__x0000__x0000__x0000_¾_x0001_Y_x0000__x0004__x0000__x0000__x0000_¿_x0001_Y_x0000__x0004__x0000__x0000__x0000_À_x0001_"/>
      <sheetName val="_x0000__x0004__x0000__x0000__x0000_É_x0001_Y_x0000__x0004__x0000__x0000__x0000_Ê_x0001_Y_x0000__x0004__x0000__x0000__x0000_Ë_x0001_Y_x0000__x0004__x0000__x0000__x0000_Ì_x0001_"/>
      <sheetName val="TH_DTXL_luu"/>
      <sheetName val="_x0001_Y_x0000__x0004__x0000__x0000__x0000_’_x0001_Y_x0000__x0004__x0000__x0000__x0000_“_x0001_Y_x0000__x0004__x0000__x0000__x0000_”_x0001_Y_x0000__x0004__x0000__x0000__x0000_"/>
      <sheetName val="_x0001_Y_x0000__x0004__x0000__x0000__x0000_ž_x0001_Y_x0000__x0004__x0000__x0000__x0000_Ÿ_x0001_Y_x0000__x0004__x0000__x0000__x0000_ _x0001_Y_x0000__x0004__x0000__x0000__x0000_"/>
      <sheetName val="MTO REV.0"/>
      <sheetName val="DCNCII"/>
      <sheetName val="dtxl-du_x0000_n_x0000_"/>
      <sheetName val="btra"/>
      <sheetName val="BANGTRA"/>
      <sheetName val="chitimc"/>
      <sheetName val="TN"/>
      <sheetName val="ND"/>
      <sheetName val="KLDG_x0014_T&lt;120% (2)"/>
      <sheetName val="_x0018_XXXXXX0"/>
      <sheetName val="N/ Ca.N"/>
      <sheetName val="CTHTchưa TTn᳙ibộ"/>
      <sheetName val="CN Tl￸04"/>
      <sheetName val="BaocaoC.noHopC."/>
      <sheetName val="CN kho ðoi"/>
      <sheetName val="CTHTchýa TTn?ib?"/>
      <sheetName val="MTL$-INTER"/>
      <sheetName val="_x0001_Y_x0000__x0004__x0000__x0000__x0000_?_x0001_Y_x0000__x0004__x0000__x0000__x0000__x0001_Y_x0000__x0004__x0000__x0000__x0000_ _x0001_Y_x0000__x0004__x0000__x0000__x0000_"/>
      <sheetName val="gtxl-euone(11m)"/>
      <sheetName val="T1-05"/>
      <sheetName val="T2-05"/>
      <sheetName val="T3-05"/>
      <sheetName val="T4-05"/>
      <sheetName val="T5-05"/>
      <sheetName val="T6-05"/>
      <sheetName val="T7-05"/>
      <sheetName val="T8-05"/>
      <sheetName val="T9-05"/>
      <sheetName val="T10-05"/>
      <sheetName val="T11-05"/>
      <sheetName val="T12-05"/>
      <sheetName val="giႀ￸nhan cong"/>
      <sheetName val="_x0001_Y?_x0004_???_x0001_Y?_x0004_???_x0001_Y?_x0004_???_x0001_Y?_x0004_???"/>
      <sheetName val="_x0001_Y?_x0004_???_x0001_Y?_x0004_???_x0001_Y?_x0004_??? _x0001_Y?_x0004_???"/>
      <sheetName val="_x0001_Y?_x0004_???ª_x0001_Y?_x0004_???«_x0001_Y?_x0004_???¬_x0001_Y?_x0004_???"/>
      <sheetName val="_x0001_Y?_x0004_???¶_x0001_Y?_x0004_???·_x0001_Y?_x0004_???¸_x0001_Y?_x0004_???"/>
      <sheetName val="_x0001_Y?_x0004_???Â_x0001_Y?_x0004_???Ã_x0001_Y?_x0004_???Ä_x0001_Y?_x0004_???"/>
      <sheetName val="CTHTc(u_x0000_ _x0000_T*?ib?"/>
      <sheetName val="_x0001_Y_x0000__x0004__x0000__x0001_Y_x0000__x0004__x0000__x0001_Y_x0000__x0004__x0000__x0001_Y_x0000__x0004__x0000__x0001_Y_x0000__x0004__x0000__x0001_"/>
      <sheetName val="_x0001_Y_x0000__x0004__x0000__x0001_Y_x0000__x0004__x0000__x0001_Y_x0000__x0004__x0000_ _x0001_Y_x0000__x0004__x0000_¡_x0001_Y_x0000__x0004__x0000_¢_x0001_"/>
      <sheetName val="_x0001_Y_x0000__x0004__x0000_ª_x0001_Y_x0000__x0004__x0000_«_x0001_Y_x0000__x0004__x0000_¬_x0001_Y_x0000__x0004__x0000_­_x0001_Y_x0000__x0004__x0000_®_x0001_"/>
      <sheetName val="_x0001_Y_x0000__x0004__x0000_¶_x0001_Y_x0000__x0004__x0000_·_x0001_Y_x0000__x0004__x0000_¸_x0001_Y_x0000__x0004__x0000_¹_x0001_Y_x0000__x0004__x0000_º_x0001_"/>
      <sheetName val="_x0001_Y_x0000__x0004__x0000_Â_x0001_Y_x0000__x0004__x0000_Ã_x0001_Y_x0000__x0004__x0000_Ä_x0001_Y_x0000__x0004__x0000_Å_x0001_Y_x0000__x0004__x0000_Æ_x0001_"/>
      <sheetName val="THKL_nghiemthu"/>
      <sheetName val="DTCTtaluy_(2)"/>
      <sheetName val="KLDGTT&lt;120%_(2)"/>
      <sheetName val="TH_(2)"/>
      <sheetName val="tong_hop"/>
      <sheetName val="phan_tich_DG"/>
      <sheetName val="gia_vat_lieu"/>
      <sheetName val="gia_xe_may"/>
      <sheetName val="gia_nhan_cong"/>
      <sheetName val="C_noTX01"/>
      <sheetName val="T_HopCNo"/>
      <sheetName val="BaocaoC_No2"/>
      <sheetName val="BaocaoC_noHopC_ty"/>
      <sheetName val="No_Ca_N"/>
      <sheetName val="C_tiêt_C_ty"/>
      <sheetName val="CN_TCT03"/>
      <sheetName val="CN_kho_đoi"/>
      <sheetName val="T_Hop_CN"/>
      <sheetName val="CTHTchưa_TTnộibộ"/>
      <sheetName val="CN2004_Nộp_TCT"/>
      <sheetName val="CN_TCT04"/>
      <sheetName val="B2_3"/>
      <sheetName val="CL_XD"/>
      <sheetName val="Du_toan_(2)"/>
      <sheetName val="Du_toan"/>
      <sheetName val="Phan_tich_vat_tu"/>
      <sheetName val="Tong_hop_vat_tu"/>
      <sheetName val="Gia_tri_vat_tu"/>
      <sheetName val="Chenh_lech_vat_tu"/>
      <sheetName val="Du_thau"/>
      <sheetName val="Don_gia_chi_tiet"/>
      <sheetName val="Tu_van_Thiet_ke"/>
      <sheetName val="Tien_do_thi_cong"/>
      <sheetName val="Bia_du_toan"/>
      <sheetName val="Tro_giup"/>
      <sheetName val="C_t)êt_C_ty"/>
      <sheetName val="Thuc_thanh"/>
      <sheetName val="YYYYYYYYYYY"/>
      <sheetName val="YYY Y¡Y¢Y£Y¤Y¥Y¦Y§Y¨"/>
      <sheetName val="YªY«Y¬Y­Y®Y¯Y°Y±Y²Y³Y´"/>
      <sheetName val="Y¶Y·Y¸Y¹YºY»Y¼Y½Y¾Y¿YÀ"/>
      <sheetName val="YÂYÃYÄYÅYÆYÇYÈYÉYÊYËYÌ"/>
      <sheetName val="t02"/>
      <sheetName val="BaoVe"/>
      <sheetName val="Tr Cay"/>
      <sheetName val="T071"/>
      <sheetName val="TRONG CAY T8 (2)"/>
      <sheetName val="gtxl-duoîe(11m)"/>
      <sheetName val="?_x0004_???_x0001_Y?_x0004_???_x0001_Y?_x0004_???_x0001_Y?_x0004_???_x0001_"/>
      <sheetName val="?_x0004_???¥_x0001_Y?_x0004_???¦_x0001_Y?_x0004_???§_x0001_Y?_x0004_???¨_x0001_"/>
      <sheetName val="?_x0004_???±_x0001_Y?_x0004_???²_x0001_Y?_x0004_???³_x0001_Y?_x0004_???´_x0001_"/>
      <sheetName val="?_x0004_???½_x0001_Y?_x0004_???¾_x0001_Y?_x0004_???¿_x0001_Y?_x0004_???À_x0001_"/>
      <sheetName val="?_x0004_???É_x0001_Y?_x0004_???Ê_x0001_Y?_x0004_???Ë_x0001_Y?_x0004_???Ì_x0001_"/>
      <sheetName val="dtxl-du?n?"/>
      <sheetName val="Tra_bang"/>
      <sheetName val="1-2_x0000__x0000__x0000__x0000__x0000__x0000__x0000__x0000__x0000__x0000__x0000_냼η_x0000__x0004__x0000__x0000__x0000__x0000__x0000__x0000_钌έ_x0000__x0000__x0000__x0000__x0000_"/>
      <sheetName val="V@PN"/>
      <sheetName val="_x0001_Y"/>
      <sheetName val="_pmb"/>
      <sheetName val="_"/>
      <sheetName val="CTHTchua TTn_ib_"/>
      <sheetName val="CN2004 N_p TCT"/>
      <sheetName val="dtxl-du"/>
      <sheetName val="ATM"/>
      <sheetName val="BCA"/>
      <sheetName val="Anca"/>
      <sheetName val="TT Luong"/>
      <sheetName val="TTATM"/>
      <sheetName val="Duyet"/>
      <sheetName val="_x0001_Y_x0000__x0004__x0000_’_x0001_Y_x0000__x0004__x0000_“_x0001_Y_x0000__x0004__x0000_”_x0001_Y_x0000__x0004__x0000_•_x0001_Y_x0000__x0004__x0000_–_x0001_"/>
      <sheetName val="_x0001_Y_x0000__x0004__x0000_ž_x0001_Y_x0000__x0004__x0000_Ÿ_x0001_Y_x0000__x0004__x0000_ _x0001_Y_x0000__x0004__x0000_¡_x0001_Y_x0000__x0004__x0000_¢_x0001_"/>
      <sheetName val="_x0001_Y_x0000__x0004__x0000_¶_x0001_Y_x0004__x0000_·_x0001_Y_x0000__x0004__x0000_¸_x0001_Y_x0000__x0004__x0000_¹_x0001_Y_x0000__x0004__x0000_º_x0001_Y"/>
      <sheetName val="N_ Ca.N"/>
      <sheetName val="VapLieu"/>
      <sheetName val="_x0001_Y?_x0004_???’_x0001_Y?_x0004_???“_x0001_Y?_x0004_???”_x0001_Y?_x0004_???"/>
      <sheetName val="_x0001_Y?_x0004_???ž_x0001_Y?_x0004_???Ÿ_x0001_Y?_x0004_??? _x0001_Y?_x0004_???"/>
      <sheetName val="_x0001_Y?_x0004_????_x0001_Y?_x0004_???_x0001_Y?_x0004_??? _x0001_Y?_x0004_???"/>
      <sheetName val="CTHTchýa TTn_ib_"/>
      <sheetName val="DTCTtÑuy"/>
      <sheetName val="CTHTc(u"/>
      <sheetName val="_x0000__x0004__x0000__x0000__x0000_™_x0001_Y_x0000__x0004__x0000__x0000__x0000_š_x0001_Y_x0000__x0004__x0000__x0000__x0000_›_x0001_Y_x0000__x0004__x0000__x0000__x0000_œ_x0001_"/>
      <sheetName val="VL????????"/>
      <sheetName val="_x0001_Y__x0004_____x0001_Y__x0004_____x0001_Y__x0004_____x0001_Y__x0004____"/>
      <sheetName val="_x0001_Y__x0004_____x0001_Y__x0004_____x0001_Y__x0004____ _x0001_Y__x0004____"/>
      <sheetName val="_x0001_Y__x0004____ª_x0001_Y__x0004____«_x0001_Y__x0004____¬_x0001_Y__x0004____"/>
      <sheetName val="_x0001_Y__x0004____¶_x0001_Y__x0004____·_x0001_Y__x0004____¸_x0001_Y__x0004____"/>
      <sheetName val="_x0001_Y__x0004____Â_x0001_Y__x0004____Ã_x0001_Y__x0004____Ä_x0001_Y__x0004____"/>
      <sheetName val="dtxl-du_n_"/>
      <sheetName val="CN Tl?04"/>
      <sheetName val="ctTBA"/>
      <sheetName val="7_x0010_000000"/>
      <sheetName val="T_HDÔ_CN"/>
      <sheetName val="DG "/>
      <sheetName val="TSO_CHUNG"/>
      <sheetName val="thdt"/>
      <sheetName val="ptvl0-1"/>
      <sheetName val="ptvl4-5"/>
      <sheetName val="4-5"/>
      <sheetName val="ptvl3-4"/>
      <sheetName val="3-4"/>
      <sheetName val="ptvl2-3"/>
      <sheetName val="vlcong"/>
      <sheetName val="ptvl1-2"/>
      <sheetName val="MTO REV.2(ARMOR)"/>
      <sheetName val="CTHTc(u? ?T*?ib?"/>
      <sheetName val="_x0001_Y?_x0004_?_x0001_Y?_x0004_?_x0001_Y?_x0004_?_x0001_Y?_x0004_?_x0001_Y?_x0004_?_x0001_"/>
      <sheetName val="_x0001_Y?_x0004_?_x0001_Y?_x0004_?_x0001_Y?_x0004_? _x0001_Y?_x0004_?¡_x0001_Y?_x0004_?¢_x0001_"/>
      <sheetName val="_x0001_Y?_x0004_?ª_x0001_Y?_x0004_?«_x0001_Y?_x0004_?¬_x0001_Y?_x0004_?­_x0001_Y?_x0004_?®_x0001_"/>
      <sheetName val="_x0001_Y?_x0004_?¶_x0001_Y?_x0004_?·_x0001_Y?_x0004_?¸_x0001_Y?_x0004_?¹_x0001_Y?_x0004_?º_x0001_"/>
      <sheetName val="_x0001_Y?_x0004_?Â_x0001_Y?_x0004_?Ã_x0001_Y?_x0004_?Ä_x0001_Y?_x0004_?Å_x0001_Y?_x0004_?Æ_x0001_"/>
      <sheetName val="_x0004_?_x0001_Y?_x0004_?_x0001_Y?_x0004_?_x0001_Y?_x0004_?_x0001_"/>
      <sheetName val="_x0004_?¥_x0001_Y?_x0004_?¦_x0001_Y?_x0004_?§_x0001_Y?_x0004_?¨_x0001_"/>
      <sheetName val="_x0004_?±_x0001_Y?_x0004_?²_x0001_Y?_x0004_?³_x0001_Y?_x0004_?´_x0001_"/>
      <sheetName val="_x0004_?½_x0001_Y?_x0004_?¾_x0001_Y?_x0004_?¿_x0001_Y?_x0004_?À_x0001_"/>
      <sheetName val="_x0004_?É_x0001_Y?_x0004_?Ê_x0001_Y?_x0004_?Ë_x0001_Y?_x0004_?Ì_x0001_"/>
      <sheetName val="CTHTc(u? T*?ib?"/>
      <sheetName val="nhan cong"/>
      <sheetName val="_x0001_Y?_x0004_?Â_x0001_Y?_x0004_?Ã_x0001_Y?_x0004_?Ä_x0001_Y?_x0004_?Å_x0001_Y?_x0004_Æ_x0001_"/>
      <sheetName val="_x0001_Y__x0004___x0001_Y__x0004___x0001_Y__x0004___x0001_Y__x0004___x0001_Y__x0004___x0001_"/>
      <sheetName val="_x0001_Y__x0004___x0001_Y__x0004___x0001_Y__x0004__ _x0001_Y__x0004__¡_x0001_Y__x0004__¢_x0001_"/>
      <sheetName val="_x0001_Y__x0004__ª_x0001_Y__x0004__«_x0001_Y__x0004__¬_x0001_Y__x0004__­_x0001_Y__x0004__®_x0001_"/>
      <sheetName val="_x0001_Y__x0004__¶_x0001_Y__x0004__·_x0001_Y__x0004__¸_x0001_Y__x0004__¹_x0001_Y__x0004__º_x0001_"/>
      <sheetName val="_x0001_Y__x0004__Â_x0001_Y__x0004__Ã_x0001_Y__x0004__Ä_x0001_Y__x0004__Å_x0001_Y__x0004_Æ_x0001_"/>
      <sheetName val="_x0000__x0004__x0000__x0000__x0000_½_x0001_Y_x0000__x0004__x0000__x0000__x0000_¾_x0001_Y_x0000__x0004__x0000__x0000_¿_x0001_Y_x0000__x0004__x0000__x0000__x0000_À_x0001_"/>
      <sheetName val="__x0004_____x0001_Y__x0004_____x0001_Y__x0004_____x0001_Y__x0004_____x0001_"/>
      <sheetName val="__x0004____¥_x0001_Y__x0004____¦_x0001_Y__x0004____§_x0001_Y__x0004____¨_x0001_"/>
      <sheetName val="__x0004____±_x0001_Y__x0004____²_x0001_Y__x0004____³_x0001_Y__x0004____´_x0001_"/>
      <sheetName val="__x0004____½_x0001_Y__x0004____¾_x0001_Y__x0004____¿_x0001_Y__x0004____À_x0001_"/>
      <sheetName val="__x0004____É_x0001_Y__x0004____Ê_x0001_Y__x0004____Ë_x0001_Y__x0004____Ì_x0001_"/>
      <sheetName val="_x0001_Y__x0004____’_x0001_Y__x0004____“_x0001_Y__x0004____”_x0001_Y__x0004____"/>
      <sheetName val="_x0001_Y__x0004____ž_x0001_Y__x0004____Ÿ_x0001_Y__x0004____ _x0001_Y__x0004____"/>
      <sheetName val="Box-Girder"/>
      <sheetName val="_x0001_Y?_x0004_?¶_x0001_Y_x0004_?·_x0001_Y?_x0004_?¸_x0001_Y?_x0004_?¹_x0001_Y?_x0004_?º_x0001_Y"/>
      <sheetName val="_x0001_Y?_x0004_?ª_x0001_Y?_x0004_?«_x0001_Y?_x0004_?¬_x0001_Y?_x0004_?­_x0001_Y_x0004_?®_x0001_"/>
      <sheetName val="_x0001_Y?_x0004_?’_x0001_Y?_x0004_?“_x0001_Y?_x0004_?”_x0001_Y?_x0004_?•_x0001_Y?_x0004_?–_x0001_"/>
      <sheetName val="_x0001_Y?_x0004_?ž_x0001_Y?_x0004_?Ÿ_x0001_Y?_x0004_? _x0001_Y?_x0004_?¡_x0001_Y?_x0004_?¢_x0001_"/>
      <sheetName val="?_x0004_???™_x0001_Y?_x0004_???š_x0001_Y?_x0004_???›_x0001_Y?_x0004_???œ_x0001_"/>
      <sheetName val="Truot_nen"/>
      <sheetName val="뉃_x0000_Tchưa TTnộibộ"/>
      <sheetName val="Shmet2"/>
      <sheetName val="\.HopCNo"/>
      <sheetName val="_x0001_Y__x0004______x0001_Y__x0004_____x0001_Y__x0004____ _x0001_Y__x0004____"/>
      <sheetName val="CTHTc(u_ _T__ib_"/>
      <sheetName val="Tong KLBS"/>
      <sheetName val="Tien do thi²_x0000__x0000_g"/>
      <sheetName val="tkku-ql38-1-g-2"/>
      <sheetName val="CN_kho_doi"/>
      <sheetName val="CTHTchua_TTn?ib?"/>
      <sheetName val="CN2004_N?p_TCT"/>
      <sheetName val="_x0001_Y_x0000__x0004__x0000__x0000__x0000_?_x0001_Y_x0000__x0004__x0000__x0000__x0000_Ÿ_x0001_Y_x0000__x0004__x0000__x0000__x0000_ _x0001_Y_x0000__x0004__x0000__x0000__x0000_"/>
      <sheetName val="Y’Y“Y”Y•Y–Y—Y˜Y™YšY›Yœ"/>
      <sheetName val="YžYŸY Y¡Y¢Y£Y¤Y¥Y¦Y§Y¨"/>
      <sheetName val="_x0004_?™_x0001_Y?_x0004_?š_x0001_Y?_x0004_?›_x0001_Y?_x0004_?œ_x0001_"/>
      <sheetName val="_x0001_Y?_x0004_????_x0001_Y?_x0004_???Ÿ_x0001_Y?_x0004_??? _x0001_Y?_x0004_???"/>
      <sheetName val="VL_x0000__x0000__x0000__x0000__x0000__x0000__x0000__x0000_"/>
      <sheetName val="_x0004__x0000__x0001_Y_x0000__x0004__x0000__x0001_Y_x0000__x0004__x0000__x0001_Y_x0000__x0004__x0000__x0001_"/>
      <sheetName val="_x0004__x0000_¥_x0001_Y_x0000__x0004__x0000_¦_x0001_Y_x0000__x0004__x0000_§_x0001_Y_x0000__x0004__x0000_¨_x0001_"/>
      <sheetName val="_x0004__x0000_±_x0001_Y_x0000__x0004__x0000_²_x0001_Y_x0000__x0004__x0000_³_x0001_Y_x0000__x0004__x0000_´_x0001_"/>
      <sheetName val="_x0004__x0000_½_x0001_Y_x0000__x0004__x0000_¾_x0001_Y_x0000__x0004__x0000_¿_x0001_Y_x0000__x0004__x0000_À_x0001_"/>
      <sheetName val="_x0004__x0000_É_x0001_Y_x0000__x0004__x0000_Ê_x0001_Y_x0000__x0004__x0000_Ë_x0001_Y_x0000__x0004__x0000_Ì_x0001_"/>
      <sheetName val="CTHTc(u_x0000_ T*?ib?"/>
      <sheetName val="_x0001_Y_x0000__x0004__x0000_?_x0001_Y_x0000__x0004__x0000__x0001_Y_x0000__x0004__x0000_ _x0001_Y_x0000__x0004__x0000_"/>
      <sheetName val="VL_x0000_"/>
      <sheetName val="_x0001_Y_x0000__x0004__x0000_ª_x0001_Y_x0000__x0004__x0000_«_x0001_Y_x0000__x0004__x0000_¬_x0001_Y_x0000__x0004__x0000_­_x0001_Y_x0004__x0000_®_x0001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 refreshError="1"/>
      <sheetData sheetId="165" refreshError="1"/>
      <sheetData sheetId="166" refreshError="1"/>
      <sheetData sheetId="167" refreshError="1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/>
      <sheetData sheetId="285"/>
      <sheetData sheetId="286" refreshError="1"/>
      <sheetData sheetId="287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 refreshError="1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-new3"/>
      <sheetName val="Tong DT Qte ve"/>
      <sheetName val="Tong Hop DT Qte Ve"/>
      <sheetName val="DTKT"/>
      <sheetName val="Dacom"/>
      <sheetName val="CITIC"/>
      <sheetName val="ITXC"/>
      <sheetName val="DT-ITXC"/>
      <sheetName val="DT-new (2)"/>
      <sheetName val="DT-new"/>
      <sheetName val="DT"/>
      <sheetName val="KT"/>
      <sheetName val="LL"/>
      <sheetName val="Theo thang"/>
      <sheetName val="Sheet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XL4Poppy"/>
      <sheetName val="Sheet1"/>
      <sheetName val="TOPT TREN 500000"/>
      <sheetName val="Top500"/>
      <sheetName val="GHEP TONG CUOC - KV THEO MAKH"/>
      <sheetName val="GHEP TONG CUOC - KV TH_x0001__x0000__x0000__x0000_ø¶_x0009_"/>
      <sheetName val="GHEP TONG CUOC - KV TH_x0001__x0000__x0000__x0000_ø¶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4">
          <cell r="C4" t="e">
            <v>#N/A</v>
          </cell>
        </row>
      </sheetData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Input"/>
      <sheetName val="Earth Pres."/>
      <sheetName val="Load Com."/>
      <sheetName val="Noi Luc"/>
      <sheetName val="Pile Cap.-Po"/>
      <sheetName val="Pile Cap. - Pv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Tonghop"/>
      <sheetName val="TH179"/>
      <sheetName val="TH thanh phan"/>
      <sheetName val="Sheet1"/>
      <sheetName val="PTdon gia"/>
      <sheetName val="Muc luc"/>
      <sheetName val="Bang gia tong hop"/>
      <sheetName val="CPvua"/>
      <sheetName val="VL"/>
      <sheetName val="NC"/>
      <sheetName val="M"/>
      <sheetName val="00000000"/>
      <sheetName val="10000000"/>
      <sheetName val="20000000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A1" t="str">
            <v>B¶ng kª ®¬n gi¸ vËt liÖu ®Õn hiÖn tr­êng x©y l¾p</v>
          </cell>
        </row>
        <row r="3">
          <cell r="A3" t="str">
            <v>STT</v>
          </cell>
          <cell r="B3" t="str">
            <v>Chñng lo¹i - quy c¸ch</v>
          </cell>
          <cell r="C3" t="str">
            <v>®¬n vÞ</v>
          </cell>
          <cell r="D3" t="str">
            <v>§¬n gi¸ (vnd)</v>
          </cell>
        </row>
        <row r="4">
          <cell r="A4" t="str">
            <v>bicn</v>
          </cell>
          <cell r="B4" t="str">
            <v>BiÓn ch÷ nhËt PQ</v>
          </cell>
          <cell r="C4" t="str">
            <v>m2</v>
          </cell>
          <cell r="D4">
            <v>685000</v>
          </cell>
        </row>
        <row r="5">
          <cell r="A5" t="str">
            <v>bit</v>
          </cell>
          <cell r="B5" t="str">
            <v>BiÓn trßn PQ</v>
          </cell>
          <cell r="C5" t="str">
            <v>c¸i</v>
          </cell>
          <cell r="D5">
            <v>415000</v>
          </cell>
        </row>
        <row r="6">
          <cell r="A6" t="str">
            <v>bitg</v>
          </cell>
          <cell r="B6" t="str">
            <v>BiÓn tam gi¸c PQ</v>
          </cell>
          <cell r="C6" t="str">
            <v>c¸i</v>
          </cell>
          <cell r="D6">
            <v>285000</v>
          </cell>
        </row>
        <row r="7">
          <cell r="A7" t="str">
            <v>bod</v>
          </cell>
          <cell r="B7" t="str">
            <v>Bét ®¸</v>
          </cell>
          <cell r="C7" t="str">
            <v>kg</v>
          </cell>
          <cell r="D7">
            <v>350</v>
          </cell>
        </row>
        <row r="8">
          <cell r="A8" t="str">
            <v>bos</v>
          </cell>
          <cell r="B8" t="str">
            <v>Bét s¬n</v>
          </cell>
          <cell r="C8" t="str">
            <v>kg</v>
          </cell>
          <cell r="D8">
            <v>17500</v>
          </cell>
        </row>
        <row r="9">
          <cell r="A9" t="str">
            <v>cac</v>
          </cell>
          <cell r="B9" t="str">
            <v>C©y chèng</v>
          </cell>
          <cell r="C9" t="str">
            <v>c©y</v>
          </cell>
          <cell r="D9">
            <v>12000</v>
          </cell>
        </row>
        <row r="10">
          <cell r="A10" t="str">
            <v>cad</v>
          </cell>
          <cell r="B10" t="str">
            <v>C¸t ®en</v>
          </cell>
          <cell r="C10" t="str">
            <v>m3</v>
          </cell>
          <cell r="D10">
            <v>45000</v>
          </cell>
        </row>
        <row r="11">
          <cell r="A11" t="str">
            <v>cas</v>
          </cell>
          <cell r="B11" t="str">
            <v>C¸t s¹n</v>
          </cell>
          <cell r="C11" t="str">
            <v>m3</v>
          </cell>
          <cell r="D11">
            <v>42500</v>
          </cell>
        </row>
        <row r="12">
          <cell r="A12" t="str">
            <v>cav</v>
          </cell>
          <cell r="B12" t="str">
            <v xml:space="preserve">C¸t vµng </v>
          </cell>
          <cell r="C12" t="str">
            <v>m3</v>
          </cell>
          <cell r="D12">
            <v>92000</v>
          </cell>
        </row>
        <row r="13">
          <cell r="A13" t="str">
            <v>codb763</v>
          </cell>
          <cell r="B13" t="str">
            <v>Cét ®ì biÓn F76mm dµi 3m</v>
          </cell>
          <cell r="C13" t="str">
            <v>c¸i</v>
          </cell>
          <cell r="D13">
            <v>182000</v>
          </cell>
        </row>
        <row r="14">
          <cell r="A14" t="str">
            <v>cot</v>
          </cell>
          <cell r="B14" t="str">
            <v>Cäc tre</v>
          </cell>
          <cell r="C14" t="str">
            <v>m</v>
          </cell>
          <cell r="D14">
            <v>2100</v>
          </cell>
        </row>
        <row r="15">
          <cell r="A15" t="str">
            <v>cpdd2</v>
          </cell>
          <cell r="B15" t="str">
            <v>CP§D lo¹i 2</v>
          </cell>
          <cell r="C15" t="str">
            <v>m3</v>
          </cell>
          <cell r="D15">
            <v>71500</v>
          </cell>
        </row>
        <row r="16">
          <cell r="A16" t="str">
            <v>cud</v>
          </cell>
          <cell r="B16" t="str">
            <v>Cñi ®èt</v>
          </cell>
          <cell r="C16" t="str">
            <v>kg</v>
          </cell>
          <cell r="D16">
            <v>500</v>
          </cell>
        </row>
        <row r="17">
          <cell r="A17" t="str">
            <v>dad46</v>
          </cell>
          <cell r="B17" t="str">
            <v>§¸ d¨m 4x6</v>
          </cell>
          <cell r="C17" t="str">
            <v>m3</v>
          </cell>
          <cell r="D17">
            <v>78000</v>
          </cell>
        </row>
        <row r="18">
          <cell r="A18" t="str">
            <v>dab</v>
          </cell>
          <cell r="B18" t="str">
            <v>D©y buéc</v>
          </cell>
          <cell r="C18" t="str">
            <v>kg</v>
          </cell>
          <cell r="D18">
            <v>7000</v>
          </cell>
        </row>
        <row r="19">
          <cell r="A19" t="str">
            <v>dacc</v>
          </cell>
          <cell r="B19" t="str">
            <v>D©y ch¸y chËm</v>
          </cell>
          <cell r="C19" t="str">
            <v>m</v>
          </cell>
          <cell r="D19">
            <v>2350</v>
          </cell>
        </row>
        <row r="20">
          <cell r="A20" t="str">
            <v>dad</v>
          </cell>
          <cell r="B20" t="str">
            <v>D©y ®iÖn</v>
          </cell>
          <cell r="C20" t="str">
            <v>m</v>
          </cell>
          <cell r="D20">
            <v>650</v>
          </cell>
        </row>
        <row r="21">
          <cell r="A21" t="str">
            <v>dad124</v>
          </cell>
          <cell r="B21" t="str">
            <v>§¸ d¨m 0,5x1, 1x2, 2x4</v>
          </cell>
          <cell r="C21" t="str">
            <v>m3</v>
          </cell>
          <cell r="D21">
            <v>88750</v>
          </cell>
        </row>
        <row r="22">
          <cell r="A22" t="str">
            <v>®ah</v>
          </cell>
          <cell r="B22" t="str">
            <v>§¸ héc</v>
          </cell>
          <cell r="C22" t="str">
            <v>m3</v>
          </cell>
          <cell r="D22">
            <v>62500</v>
          </cell>
        </row>
        <row r="23">
          <cell r="A23" t="str">
            <v>®ad</v>
          </cell>
          <cell r="B23" t="str">
            <v>§¾p ®¸</v>
          </cell>
          <cell r="C23" t="str">
            <v>m3</v>
          </cell>
        </row>
        <row r="24">
          <cell r="A24" t="str">
            <v>dah</v>
          </cell>
          <cell r="B24" t="str">
            <v>DÇu ho¶</v>
          </cell>
          <cell r="C24" t="str">
            <v>kg</v>
          </cell>
          <cell r="D24">
            <v>5100</v>
          </cell>
        </row>
        <row r="25">
          <cell r="A25" t="str">
            <v>dan</v>
          </cell>
          <cell r="B25" t="str">
            <v>D©y næ</v>
          </cell>
          <cell r="C25" t="str">
            <v>m</v>
          </cell>
          <cell r="D25">
            <v>250</v>
          </cell>
        </row>
        <row r="26">
          <cell r="A26" t="str">
            <v>dat1</v>
          </cell>
          <cell r="B26" t="str">
            <v>D©y thÐp 1mm</v>
          </cell>
          <cell r="C26" t="str">
            <v>kg</v>
          </cell>
          <cell r="D26">
            <v>9200</v>
          </cell>
        </row>
        <row r="27">
          <cell r="A27" t="str">
            <v>di6</v>
          </cell>
          <cell r="B27" t="str">
            <v>§inh 6cm</v>
          </cell>
          <cell r="C27" t="str">
            <v>kg</v>
          </cell>
          <cell r="D27">
            <v>9200</v>
          </cell>
        </row>
        <row r="28">
          <cell r="A28" t="str">
            <v>di</v>
          </cell>
          <cell r="B28" t="str">
            <v>§inh</v>
          </cell>
          <cell r="C28" t="str">
            <v>kg</v>
          </cell>
        </row>
        <row r="29">
          <cell r="A29" t="str">
            <v>dudsl</v>
          </cell>
          <cell r="B29" t="str">
            <v>Dung dÞch s¬n lãt</v>
          </cell>
          <cell r="C29" t="str">
            <v>kg</v>
          </cell>
          <cell r="D29">
            <v>48000</v>
          </cell>
        </row>
        <row r="30">
          <cell r="A30" t="str">
            <v>g</v>
          </cell>
          <cell r="B30" t="str">
            <v>Gas</v>
          </cell>
          <cell r="C30" t="str">
            <v>kg</v>
          </cell>
          <cell r="D30">
            <v>11000</v>
          </cell>
        </row>
        <row r="31">
          <cell r="A31" t="str">
            <v>gac</v>
          </cell>
          <cell r="B31" t="str">
            <v>G¹ch chØ</v>
          </cell>
          <cell r="C31" t="str">
            <v>viªn</v>
          </cell>
          <cell r="D31">
            <v>400</v>
          </cell>
        </row>
        <row r="32">
          <cell r="A32" t="str">
            <v>gald20</v>
          </cell>
          <cell r="B32" t="str">
            <v>G¹ch l¸ dõa (20x20)cm</v>
          </cell>
          <cell r="C32" t="str">
            <v>viªn</v>
          </cell>
          <cell r="D32">
            <v>980</v>
          </cell>
        </row>
        <row r="33">
          <cell r="A33" t="str">
            <v>gav</v>
          </cell>
          <cell r="B33" t="str">
            <v>G¹ch vì</v>
          </cell>
          <cell r="C33" t="str">
            <v>m3</v>
          </cell>
          <cell r="D33">
            <v>52500</v>
          </cell>
        </row>
        <row r="34">
          <cell r="A34" t="str">
            <v>giad</v>
          </cell>
          <cell r="B34" t="str">
            <v>GiÊy dÇu</v>
          </cell>
          <cell r="C34" t="str">
            <v>m2</v>
          </cell>
          <cell r="D34">
            <v>3500</v>
          </cell>
        </row>
        <row r="35">
          <cell r="A35" t="str">
            <v>gocp</v>
          </cell>
          <cell r="B35" t="str">
            <v>Gç cèp pha</v>
          </cell>
          <cell r="C35" t="str">
            <v>m3</v>
          </cell>
          <cell r="D35">
            <v>1600000</v>
          </cell>
        </row>
        <row r="36">
          <cell r="A36" t="str">
            <v>gov</v>
          </cell>
          <cell r="B36" t="str">
            <v>Gç v¸n</v>
          </cell>
          <cell r="C36" t="str">
            <v>m3</v>
          </cell>
        </row>
        <row r="37">
          <cell r="A37" t="str">
            <v>h2o</v>
          </cell>
          <cell r="B37" t="str">
            <v>N­íc thi c«ng</v>
          </cell>
          <cell r="C37" t="str">
            <v>m3</v>
          </cell>
          <cell r="D37">
            <v>5000</v>
          </cell>
        </row>
        <row r="38">
          <cell r="A38" t="str">
            <v>kin</v>
          </cell>
          <cell r="B38" t="str">
            <v>KÝp næ</v>
          </cell>
          <cell r="C38" t="str">
            <v>c¸i</v>
          </cell>
          <cell r="D38">
            <v>2850</v>
          </cell>
        </row>
        <row r="39">
          <cell r="A39" t="str">
            <v>nht60n</v>
          </cell>
          <cell r="B39" t="str">
            <v xml:space="preserve">Nhò t­¬ng 60% nhùa </v>
          </cell>
          <cell r="C39" t="str">
            <v>kg</v>
          </cell>
          <cell r="D39">
            <v>4985</v>
          </cell>
        </row>
        <row r="40">
          <cell r="A40" t="str">
            <v>nhud</v>
          </cell>
          <cell r="B40" t="str">
            <v>Nhùa ®­êng</v>
          </cell>
          <cell r="C40" t="str">
            <v>kg</v>
          </cell>
          <cell r="D40">
            <v>4920</v>
          </cell>
        </row>
        <row r="41">
          <cell r="A41" t="str">
            <v>o10</v>
          </cell>
          <cell r="B41" t="str">
            <v>èng nhùa PVC TiÒn phong D10cm</v>
          </cell>
          <cell r="C41" t="str">
            <v>m</v>
          </cell>
          <cell r="D41">
            <v>32500</v>
          </cell>
        </row>
        <row r="42">
          <cell r="A42" t="str">
            <v>o20</v>
          </cell>
          <cell r="B42" t="str">
            <v>èng nhùa PVC TiÒn phong D20cm</v>
          </cell>
          <cell r="C42" t="str">
            <v>m</v>
          </cell>
          <cell r="D42">
            <v>85000</v>
          </cell>
        </row>
        <row r="43">
          <cell r="A43" t="str">
            <v>phg</v>
          </cell>
          <cell r="B43" t="str">
            <v>Phô gia</v>
          </cell>
          <cell r="C43" t="str">
            <v>kg</v>
          </cell>
        </row>
        <row r="44">
          <cell r="A44" t="str">
            <v>queh</v>
          </cell>
          <cell r="B44" t="str">
            <v xml:space="preserve">Que hµn </v>
          </cell>
          <cell r="C44" t="str">
            <v>kg</v>
          </cell>
          <cell r="D44">
            <v>10500</v>
          </cell>
        </row>
        <row r="45">
          <cell r="A45" t="str">
            <v>soth</v>
          </cell>
          <cell r="B45" t="str">
            <v>S¬n tæng hîp</v>
          </cell>
          <cell r="C45" t="str">
            <v>kg</v>
          </cell>
          <cell r="D45">
            <v>35000</v>
          </cell>
        </row>
        <row r="46">
          <cell r="A46" t="str">
            <v>talllm</v>
          </cell>
          <cell r="B46" t="str">
            <v>TÊm lôc l¨ng l¸t m¸i kÌ</v>
          </cell>
          <cell r="C46" t="str">
            <v>tÊm</v>
          </cell>
          <cell r="D46">
            <v>9500</v>
          </cell>
        </row>
        <row r="47">
          <cell r="A47" t="str">
            <v>thet&lt;10</v>
          </cell>
          <cell r="B47" t="str">
            <v>ThÐp trßn F &lt;=10mm</v>
          </cell>
          <cell r="C47" t="str">
            <v>kg</v>
          </cell>
          <cell r="D47">
            <v>9200</v>
          </cell>
        </row>
        <row r="48">
          <cell r="A48" t="str">
            <v>thet&gt;10</v>
          </cell>
          <cell r="B48" t="str">
            <v>ThÐp trßn F&gt;10mm</v>
          </cell>
          <cell r="C48" t="str">
            <v>kg</v>
          </cell>
          <cell r="D48">
            <v>9000</v>
          </cell>
        </row>
        <row r="49">
          <cell r="A49" t="str">
            <v>thet</v>
          </cell>
          <cell r="B49" t="str">
            <v>ThÐp trßn</v>
          </cell>
          <cell r="C49" t="str">
            <v>kg</v>
          </cell>
        </row>
        <row r="50">
          <cell r="A50" t="str">
            <v>theth</v>
          </cell>
          <cell r="B50" t="str">
            <v>ThÐp tÊm, thÐp h×nh</v>
          </cell>
          <cell r="C50" t="str">
            <v>kg</v>
          </cell>
          <cell r="D50">
            <v>9100</v>
          </cell>
        </row>
        <row r="51">
          <cell r="A51" t="str">
            <v>thun</v>
          </cell>
          <cell r="B51" t="str">
            <v>Thuèc næ</v>
          </cell>
          <cell r="C51" t="str">
            <v>kg</v>
          </cell>
          <cell r="D51">
            <v>16500</v>
          </cell>
        </row>
        <row r="52">
          <cell r="A52" t="str">
            <v>vadkt</v>
          </cell>
          <cell r="B52" t="str">
            <v>V¶i ®Þa kü thuËt</v>
          </cell>
          <cell r="C52" t="str">
            <v>m2</v>
          </cell>
          <cell r="D52">
            <v>9500</v>
          </cell>
        </row>
        <row r="53">
          <cell r="A53" t="str">
            <v>vbtbv05</v>
          </cell>
          <cell r="B53" t="str">
            <v>Viªn BT bã vØa dµi 0,5m</v>
          </cell>
          <cell r="C53" t="str">
            <v>viªn</v>
          </cell>
          <cell r="D53">
            <v>22500</v>
          </cell>
        </row>
        <row r="54">
          <cell r="A54" t="str">
            <v>vbtbv1</v>
          </cell>
          <cell r="B54" t="str">
            <v>Viªn BT bã vØa dµi 1m</v>
          </cell>
          <cell r="C54" t="str">
            <v>viªn</v>
          </cell>
          <cell r="D54">
            <v>43500</v>
          </cell>
        </row>
        <row r="55">
          <cell r="A55" t="str">
            <v>vbtdr50</v>
          </cell>
          <cell r="B55" t="str">
            <v>Viªn BT ®an r·nh (50x25x5)cm</v>
          </cell>
          <cell r="C55" t="str">
            <v>viªn</v>
          </cell>
          <cell r="D55">
            <v>6450</v>
          </cell>
        </row>
        <row r="56">
          <cell r="A56" t="str">
            <v>vbtvtn</v>
          </cell>
          <cell r="B56" t="str">
            <v>Viªn BT vØa thu n­íc</v>
          </cell>
          <cell r="C56" t="str">
            <v>viªn</v>
          </cell>
          <cell r="D56">
            <v>65250</v>
          </cell>
        </row>
        <row r="57">
          <cell r="A57" t="str">
            <v>xmpc30</v>
          </cell>
          <cell r="B57" t="str">
            <v>Xi m¨ng PC30</v>
          </cell>
          <cell r="C57" t="str">
            <v>kg</v>
          </cell>
          <cell r="D57">
            <v>785</v>
          </cell>
        </row>
        <row r="58">
          <cell r="A58" t="str">
            <v>xim</v>
          </cell>
          <cell r="B58" t="str">
            <v>Xi m¨ng</v>
          </cell>
          <cell r="C58" t="str">
            <v>kg</v>
          </cell>
        </row>
        <row r="59">
          <cell r="A59" t="str">
            <v>vl#</v>
          </cell>
          <cell r="B59" t="str">
            <v>VËt liÖu kh¸c</v>
          </cell>
          <cell r="C59" t="str">
            <v>%</v>
          </cell>
        </row>
        <row r="63">
          <cell r="B63" t="str">
            <v>cp v÷a</v>
          </cell>
          <cell r="D63" t="str">
            <v>Cét ®¬n gi¸ cã c«ng thøc</v>
          </cell>
        </row>
        <row r="64">
          <cell r="A64">
            <v>1</v>
          </cell>
          <cell r="B64" t="str">
            <v>V÷a xi m¨ng m¸c 100</v>
          </cell>
          <cell r="C64" t="str">
            <v>m3</v>
          </cell>
          <cell r="D64">
            <v>403836.4</v>
          </cell>
        </row>
        <row r="65">
          <cell r="A65">
            <v>2</v>
          </cell>
          <cell r="B65" t="str">
            <v>V÷a xi m¨ng m¸c 75</v>
          </cell>
          <cell r="C65" t="str">
            <v>m3</v>
          </cell>
          <cell r="D65">
            <v>336723.55</v>
          </cell>
        </row>
        <row r="66">
          <cell r="A66">
            <v>3</v>
          </cell>
          <cell r="B66" t="str">
            <v>V÷a xi m¨ng m¸c 50</v>
          </cell>
          <cell r="C66" t="str">
            <v>m3</v>
          </cell>
          <cell r="D66">
            <v>274320.7</v>
          </cell>
        </row>
        <row r="67">
          <cell r="A67">
            <v>4</v>
          </cell>
          <cell r="B67" t="str">
            <v>Bª t«ng m¸c 100 ®¸ 1x2</v>
          </cell>
          <cell r="C67" t="str">
            <v>m3</v>
          </cell>
          <cell r="D67">
            <v>307114.25</v>
          </cell>
        </row>
        <row r="68">
          <cell r="A68">
            <v>5</v>
          </cell>
          <cell r="B68" t="str">
            <v>Bª t«ng m¸c 150 ®¸ 1x2</v>
          </cell>
          <cell r="C68" t="str">
            <v>m3</v>
          </cell>
          <cell r="D68">
            <v>355223.75</v>
          </cell>
        </row>
        <row r="69">
          <cell r="A69">
            <v>6</v>
          </cell>
          <cell r="B69" t="str">
            <v>Bª t«ng m¸c 200 ®¸ 1x2</v>
          </cell>
          <cell r="C69" t="str">
            <v>m3</v>
          </cell>
          <cell r="D69">
            <v>402617.5</v>
          </cell>
        </row>
        <row r="70">
          <cell r="A70">
            <v>7</v>
          </cell>
          <cell r="B70" t="str">
            <v>Bª t«ng m¸c 250 ®¸ 1x2</v>
          </cell>
          <cell r="C70" t="str">
            <v>m3</v>
          </cell>
          <cell r="D70">
            <v>455992.5</v>
          </cell>
        </row>
        <row r="71">
          <cell r="A71">
            <v>8</v>
          </cell>
          <cell r="B71" t="str">
            <v>Bª t«ng m¸c 300 ®¸ 1x2</v>
          </cell>
          <cell r="C71" t="str">
            <v>m3</v>
          </cell>
          <cell r="D71">
            <v>475856.75</v>
          </cell>
        </row>
        <row r="72">
          <cell r="A72">
            <v>9</v>
          </cell>
          <cell r="B72" t="e">
            <v>#N/A</v>
          </cell>
          <cell r="C72" t="e">
            <v>#N/A</v>
          </cell>
          <cell r="D72" t="e">
            <v>#N/A</v>
          </cell>
        </row>
        <row r="73">
          <cell r="A73">
            <v>10</v>
          </cell>
          <cell r="B73" t="e">
            <v>#N/A</v>
          </cell>
          <cell r="C73" t="e">
            <v>#N/A</v>
          </cell>
          <cell r="D73" t="e">
            <v>#N/A</v>
          </cell>
        </row>
        <row r="74">
          <cell r="B74" t="str">
            <v/>
          </cell>
          <cell r="C74" t="str">
            <v/>
          </cell>
          <cell r="D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</row>
        <row r="78">
          <cell r="A78" t="str">
            <v>Ghi chó: §¬n gi¸ vËt liÖu trªn ch­a bao gåm thuÕ gi¸ trÞ gia t¨ng (VAT).</v>
          </cell>
        </row>
        <row r="83">
          <cell r="A83" t="str">
            <v>§¬n gi¸ nh©n c«ng</v>
          </cell>
        </row>
        <row r="85">
          <cell r="A85" t="str">
            <v>TT</v>
          </cell>
          <cell r="B85" t="str">
            <v>BËc thî</v>
          </cell>
          <cell r="C85" t="str">
            <v>§VT</v>
          </cell>
          <cell r="D85" t="str">
            <v>®¬n gi¸</v>
          </cell>
          <cell r="F85" t="str">
            <v>HÖ sè</v>
          </cell>
        </row>
        <row r="86">
          <cell r="A86" t="str">
            <v>d207</v>
          </cell>
          <cell r="B86" t="str">
            <v>BËc 2,0/7</v>
          </cell>
          <cell r="C86" t="str">
            <v>c«ng</v>
          </cell>
          <cell r="D86">
            <v>23998.199999999997</v>
          </cell>
          <cell r="E86">
            <v>17390</v>
          </cell>
          <cell r="F86">
            <v>1.38</v>
          </cell>
        </row>
        <row r="87">
          <cell r="A87" t="str">
            <v>d227</v>
          </cell>
          <cell r="B87" t="str">
            <v>BËc 2,2/7</v>
          </cell>
          <cell r="C87" t="str">
            <v>c«ng</v>
          </cell>
          <cell r="D87">
            <v>24475.679999999997</v>
          </cell>
          <cell r="E87">
            <v>17736</v>
          </cell>
          <cell r="F87">
            <v>1.38</v>
          </cell>
        </row>
        <row r="88">
          <cell r="A88" t="str">
            <v>d257</v>
          </cell>
          <cell r="B88" t="str">
            <v>BËc 2,5/7</v>
          </cell>
          <cell r="C88" t="str">
            <v>c«ng</v>
          </cell>
          <cell r="D88">
            <v>25191.899999999998</v>
          </cell>
          <cell r="E88">
            <v>18255</v>
          </cell>
          <cell r="F88">
            <v>1.38</v>
          </cell>
        </row>
        <row r="89">
          <cell r="A89" t="str">
            <v>d277</v>
          </cell>
          <cell r="B89" t="str">
            <v>BËc 2,7/7</v>
          </cell>
          <cell r="C89" t="str">
            <v>c«ng</v>
          </cell>
          <cell r="D89">
            <v>25669.379999999997</v>
          </cell>
          <cell r="E89">
            <v>18601</v>
          </cell>
          <cell r="F89">
            <v>1.38</v>
          </cell>
        </row>
        <row r="90">
          <cell r="A90" t="str">
            <v>d307</v>
          </cell>
          <cell r="B90" t="str">
            <v>BËc 3,0/7</v>
          </cell>
          <cell r="C90" t="str">
            <v>c«ng</v>
          </cell>
          <cell r="D90">
            <v>26385.599999999999</v>
          </cell>
          <cell r="E90">
            <v>19120</v>
          </cell>
          <cell r="F90">
            <v>1.38</v>
          </cell>
        </row>
        <row r="91">
          <cell r="A91" t="str">
            <v>d327</v>
          </cell>
          <cell r="B91" t="str">
            <v>BËc 3,2/7</v>
          </cell>
          <cell r="C91" t="str">
            <v>c«ng</v>
          </cell>
          <cell r="D91">
            <v>26947.26</v>
          </cell>
          <cell r="E91">
            <v>19527</v>
          </cell>
          <cell r="F91">
            <v>1.38</v>
          </cell>
        </row>
        <row r="92">
          <cell r="A92" t="str">
            <v>d357</v>
          </cell>
          <cell r="B92" t="str">
            <v>BËc 3,5/7</v>
          </cell>
          <cell r="C92" t="str">
            <v>c«ng</v>
          </cell>
          <cell r="D92">
            <v>27789.059999999998</v>
          </cell>
          <cell r="E92">
            <v>20137</v>
          </cell>
          <cell r="F92">
            <v>1.38</v>
          </cell>
        </row>
        <row r="93">
          <cell r="A93" t="str">
            <v>d377</v>
          </cell>
          <cell r="B93" t="str">
            <v>BËc 3,7/7</v>
          </cell>
          <cell r="C93" t="str">
            <v>c«ng</v>
          </cell>
          <cell r="D93">
            <v>28350.719999999998</v>
          </cell>
          <cell r="E93">
            <v>20544</v>
          </cell>
          <cell r="F93">
            <v>1.38</v>
          </cell>
        </row>
        <row r="94">
          <cell r="A94" t="str">
            <v>d407</v>
          </cell>
          <cell r="B94" t="str">
            <v>BËc 4,0/7</v>
          </cell>
          <cell r="C94" t="str">
            <v>c«ng</v>
          </cell>
          <cell r="D94">
            <v>29193.899999999998</v>
          </cell>
          <cell r="E94">
            <v>21155</v>
          </cell>
          <cell r="F94">
            <v>1.38</v>
          </cell>
        </row>
        <row r="95">
          <cell r="A95" t="str">
            <v>d457</v>
          </cell>
          <cell r="B95" t="str">
            <v>BËc 4,5/7</v>
          </cell>
          <cell r="C95" t="str">
            <v>c«ng</v>
          </cell>
          <cell r="D95">
            <v>32072.579999999998</v>
          </cell>
          <cell r="E95">
            <v>23241</v>
          </cell>
          <cell r="F95">
            <v>1.38</v>
          </cell>
        </row>
        <row r="96">
          <cell r="A96" t="str">
            <v>c207</v>
          </cell>
          <cell r="B96" t="str">
            <v>BËc 2,0/7</v>
          </cell>
          <cell r="C96" t="str">
            <v>c«ng</v>
          </cell>
          <cell r="D96">
            <v>25262.28</v>
          </cell>
          <cell r="E96">
            <v>18306</v>
          </cell>
          <cell r="F96">
            <v>1.38</v>
          </cell>
        </row>
        <row r="97">
          <cell r="A97" t="str">
            <v>c227</v>
          </cell>
          <cell r="B97" t="str">
            <v>BËc 2,2/7</v>
          </cell>
          <cell r="C97" t="str">
            <v>c«ng</v>
          </cell>
          <cell r="D97">
            <v>25794.959999999999</v>
          </cell>
          <cell r="E97">
            <v>18692</v>
          </cell>
          <cell r="F97">
            <v>1.38</v>
          </cell>
        </row>
        <row r="98">
          <cell r="A98" t="str">
            <v>c257</v>
          </cell>
          <cell r="B98" t="str">
            <v>BËc 2,5/7</v>
          </cell>
          <cell r="C98" t="str">
            <v>c«ng</v>
          </cell>
          <cell r="D98">
            <v>26595.359999999997</v>
          </cell>
          <cell r="E98">
            <v>19272</v>
          </cell>
          <cell r="F98">
            <v>1.38</v>
          </cell>
        </row>
        <row r="99">
          <cell r="A99" t="str">
            <v>c277</v>
          </cell>
          <cell r="B99" t="str">
            <v>BËc 2,7/7</v>
          </cell>
          <cell r="C99" t="str">
            <v>c«ng</v>
          </cell>
          <cell r="D99">
            <v>27129.42</v>
          </cell>
          <cell r="E99">
            <v>19659</v>
          </cell>
          <cell r="F99">
            <v>1.38</v>
          </cell>
        </row>
        <row r="100">
          <cell r="A100" t="str">
            <v>c307</v>
          </cell>
          <cell r="B100" t="str">
            <v>BËc 3,0/7</v>
          </cell>
          <cell r="C100" t="str">
            <v>c«ng</v>
          </cell>
          <cell r="D100">
            <v>27929.819999999996</v>
          </cell>
          <cell r="E100">
            <v>20239</v>
          </cell>
          <cell r="F100">
            <v>1.38</v>
          </cell>
        </row>
        <row r="101">
          <cell r="A101" t="str">
            <v>c327</v>
          </cell>
          <cell r="B101" t="str">
            <v>BËc 3,2/7</v>
          </cell>
          <cell r="C101" t="str">
            <v>c«ng</v>
          </cell>
          <cell r="D101">
            <v>28520.46</v>
          </cell>
          <cell r="E101">
            <v>20667</v>
          </cell>
          <cell r="F101">
            <v>1.38</v>
          </cell>
        </row>
        <row r="102">
          <cell r="A102" t="str">
            <v>c357</v>
          </cell>
          <cell r="B102" t="str">
            <v>BËc 3,5/7</v>
          </cell>
          <cell r="C102" t="str">
            <v>c«ng</v>
          </cell>
          <cell r="D102">
            <v>29405.039999999997</v>
          </cell>
          <cell r="E102">
            <v>21308</v>
          </cell>
          <cell r="F102">
            <v>1.38</v>
          </cell>
        </row>
        <row r="103">
          <cell r="A103" t="str">
            <v>c377</v>
          </cell>
          <cell r="B103" t="str">
            <v>BËc 3,7/7</v>
          </cell>
          <cell r="C103" t="str">
            <v>c«ng</v>
          </cell>
          <cell r="D103">
            <v>29994.3</v>
          </cell>
          <cell r="E103">
            <v>21735</v>
          </cell>
          <cell r="F103">
            <v>1.38</v>
          </cell>
        </row>
        <row r="104">
          <cell r="A104" t="str">
            <v>c407</v>
          </cell>
          <cell r="B104" t="str">
            <v>BËc 4,0/7</v>
          </cell>
          <cell r="C104" t="str">
            <v>c«ng</v>
          </cell>
          <cell r="D104">
            <v>30878.879999999997</v>
          </cell>
          <cell r="E104">
            <v>22376</v>
          </cell>
          <cell r="F104">
            <v>1.38</v>
          </cell>
        </row>
        <row r="105">
          <cell r="A105" t="str">
            <v>c457</v>
          </cell>
          <cell r="B105" t="str">
            <v>BËc 4,5/7</v>
          </cell>
          <cell r="C105" t="str">
            <v>c«ng</v>
          </cell>
          <cell r="D105">
            <v>34039.079999999994</v>
          </cell>
          <cell r="E105">
            <v>24666</v>
          </cell>
          <cell r="F105">
            <v>1.38</v>
          </cell>
        </row>
        <row r="111">
          <cell r="A111" t="str">
            <v xml:space="preserve">Ghi chó: </v>
          </cell>
        </row>
        <row r="112">
          <cell r="B112" t="str">
            <v xml:space="preserve"> - L­¬ng tèi thiÓu ¸p dông møc 210,000 ®ång;</v>
          </cell>
        </row>
        <row r="113">
          <cell r="B113" t="str">
            <v xml:space="preserve"> - HÖ sè ®iÒu chØnh 1,38 ¸p dông Th«ng t­ 05/2003/TT-BXD ngµy 14/03/2003,</v>
          </cell>
        </row>
        <row r="116">
          <cell r="A116" t="str">
            <v>B¶ng gi¸ ca m¸y</v>
          </cell>
        </row>
        <row r="118">
          <cell r="A118" t="str">
            <v>TT</v>
          </cell>
          <cell r="B118" t="str">
            <v>chñng lo¹i - c«ng suÊt</v>
          </cell>
          <cell r="C118" t="str">
            <v>§VT</v>
          </cell>
          <cell r="D118" t="str">
            <v>§¬n gi¸</v>
          </cell>
          <cell r="E118" t="str">
            <v>HÖ sè</v>
          </cell>
        </row>
        <row r="119">
          <cell r="A119" t="str">
            <v>mdbh08</v>
          </cell>
          <cell r="B119" t="str">
            <v>M¸y ®µo b¸nh h¬i 0,8m3</v>
          </cell>
          <cell r="C119" t="str">
            <v>ca</v>
          </cell>
          <cell r="D119">
            <v>771752.71</v>
          </cell>
          <cell r="E119">
            <v>1.1299999999999999</v>
          </cell>
          <cell r="F119">
            <v>682967</v>
          </cell>
        </row>
        <row r="120">
          <cell r="A120" t="str">
            <v>mdbh04</v>
          </cell>
          <cell r="B120" t="str">
            <v>M¸y ®µo b¸nh h¬i 0,4m3</v>
          </cell>
          <cell r="C120" t="str">
            <v>ca</v>
          </cell>
          <cell r="D120">
            <v>450219.11999999994</v>
          </cell>
          <cell r="E120">
            <v>1.1299999999999999</v>
          </cell>
          <cell r="F120">
            <v>398424</v>
          </cell>
        </row>
        <row r="121">
          <cell r="A121" t="str">
            <v>mu110</v>
          </cell>
          <cell r="B121" t="str">
            <v>M¸y ñi 110CV</v>
          </cell>
          <cell r="C121" t="str">
            <v>ca</v>
          </cell>
          <cell r="D121">
            <v>756363.23999999987</v>
          </cell>
          <cell r="E121">
            <v>1.1299999999999999</v>
          </cell>
          <cell r="F121">
            <v>669348</v>
          </cell>
        </row>
        <row r="122">
          <cell r="A122" t="str">
            <v>mu140</v>
          </cell>
          <cell r="B122" t="str">
            <v>M¸y ñi 140CV</v>
          </cell>
          <cell r="C122" t="str">
            <v>ca</v>
          </cell>
          <cell r="D122">
            <v>978430.83999999985</v>
          </cell>
          <cell r="E122">
            <v>1.1299999999999999</v>
          </cell>
          <cell r="F122">
            <v>865868</v>
          </cell>
        </row>
        <row r="123">
          <cell r="A123" t="str">
            <v>msa110</v>
          </cell>
          <cell r="B123" t="str">
            <v>M¸y san 110CV</v>
          </cell>
          <cell r="C123" t="str">
            <v>ca</v>
          </cell>
          <cell r="D123">
            <v>660226.23</v>
          </cell>
          <cell r="E123">
            <v>1.1299999999999999</v>
          </cell>
          <cell r="F123">
            <v>584271</v>
          </cell>
        </row>
        <row r="124">
          <cell r="A124" t="str">
            <v>mdbl25</v>
          </cell>
          <cell r="B124" t="str">
            <v>M¸y ®Çm b¸nh lèp 25T</v>
          </cell>
          <cell r="C124" t="str">
            <v>ca</v>
          </cell>
          <cell r="D124">
            <v>571385.62999999989</v>
          </cell>
          <cell r="E124">
            <v>1.1299999999999999</v>
          </cell>
          <cell r="F124">
            <v>505651</v>
          </cell>
        </row>
        <row r="125">
          <cell r="A125" t="str">
            <v>mdbl16</v>
          </cell>
          <cell r="B125" t="str">
            <v>M¸y ®Çm b¸nh lèp 16T</v>
          </cell>
          <cell r="C125" t="str">
            <v>ca</v>
          </cell>
          <cell r="D125">
            <v>488219.88999999996</v>
          </cell>
          <cell r="E125">
            <v>1.1299999999999999</v>
          </cell>
          <cell r="F125">
            <v>432053</v>
          </cell>
        </row>
        <row r="126">
          <cell r="A126" t="str">
            <v>alr25</v>
          </cell>
          <cell r="B126" t="str">
            <v>M¸y lu rung 25T</v>
          </cell>
          <cell r="C126" t="str">
            <v>ca</v>
          </cell>
          <cell r="D126">
            <v>1189917.1199999999</v>
          </cell>
          <cell r="E126">
            <v>1.1299999999999999</v>
          </cell>
          <cell r="F126">
            <v>1053024</v>
          </cell>
        </row>
        <row r="127">
          <cell r="A127" t="str">
            <v>ml85</v>
          </cell>
          <cell r="B127" t="str">
            <v>M¸y lu 8,5T</v>
          </cell>
          <cell r="C127" t="str">
            <v>ca</v>
          </cell>
          <cell r="D127">
            <v>285689.99</v>
          </cell>
          <cell r="E127">
            <v>1.1299999999999999</v>
          </cell>
          <cell r="F127">
            <v>252823</v>
          </cell>
        </row>
        <row r="128">
          <cell r="A128" t="str">
            <v>ml10</v>
          </cell>
          <cell r="B128" t="str">
            <v>M¸y lu 10T</v>
          </cell>
          <cell r="C128" t="str">
            <v>ca</v>
          </cell>
          <cell r="D128">
            <v>326481.86</v>
          </cell>
          <cell r="E128">
            <v>1.1299999999999999</v>
          </cell>
          <cell r="F128">
            <v>288922</v>
          </cell>
        </row>
        <row r="129">
          <cell r="A129" t="str">
            <v>mtbt250</v>
          </cell>
          <cell r="B129" t="str">
            <v>M¸y trén bª t«ng 250l</v>
          </cell>
          <cell r="C129" t="str">
            <v>ca</v>
          </cell>
          <cell r="D129">
            <v>108787.35999999999</v>
          </cell>
          <cell r="E129">
            <v>1.1299999999999999</v>
          </cell>
          <cell r="F129">
            <v>96272</v>
          </cell>
        </row>
        <row r="130">
          <cell r="A130" t="str">
            <v>mdab10</v>
          </cell>
          <cell r="B130" t="str">
            <v>M¸y ®Çm bµn 1,0kw</v>
          </cell>
          <cell r="C130" t="str">
            <v>ca</v>
          </cell>
          <cell r="D130">
            <v>36753.25</v>
          </cell>
          <cell r="E130">
            <v>1.1299999999999999</v>
          </cell>
          <cell r="F130">
            <v>32525</v>
          </cell>
        </row>
        <row r="131">
          <cell r="A131" t="str">
            <v>mdd15</v>
          </cell>
          <cell r="B131" t="str">
            <v>M¸y ®Çm dïi 1,5kw</v>
          </cell>
          <cell r="C131" t="str">
            <v>ca</v>
          </cell>
          <cell r="D131">
            <v>42325.279999999999</v>
          </cell>
          <cell r="E131">
            <v>1.1299999999999999</v>
          </cell>
          <cell r="F131">
            <v>37456</v>
          </cell>
        </row>
        <row r="132">
          <cell r="A132" t="str">
            <v>mcuct5</v>
          </cell>
          <cell r="B132" t="str">
            <v>M¸y c¾t uèn cèt thÐp 5kw</v>
          </cell>
          <cell r="C132" t="str">
            <v>ca</v>
          </cell>
          <cell r="D132">
            <v>44961.569999999992</v>
          </cell>
          <cell r="E132">
            <v>1.1299999999999999</v>
          </cell>
          <cell r="F132">
            <v>39789</v>
          </cell>
        </row>
        <row r="133">
          <cell r="A133" t="str">
            <v>mct15</v>
          </cell>
          <cell r="B133" t="str">
            <v>M¸y c¾t thÐp 15kw</v>
          </cell>
          <cell r="C133" t="str">
            <v>ca</v>
          </cell>
          <cell r="D133">
            <v>185683.86</v>
          </cell>
          <cell r="E133">
            <v>1.1299999999999999</v>
          </cell>
          <cell r="F133">
            <v>164322</v>
          </cell>
        </row>
        <row r="134">
          <cell r="A134" t="str">
            <v>otn5</v>
          </cell>
          <cell r="B134" t="str">
            <v>¤ t« t­íi n­íc 5m3</v>
          </cell>
          <cell r="C134" t="str">
            <v>ca</v>
          </cell>
          <cell r="D134">
            <v>387648.75999999995</v>
          </cell>
          <cell r="E134">
            <v>1.1299999999999999</v>
          </cell>
          <cell r="F134">
            <v>343052</v>
          </cell>
        </row>
        <row r="135">
          <cell r="A135" t="str">
            <v>otd10</v>
          </cell>
          <cell r="B135" t="str">
            <v>¤ t« 10T VC ®æ ®i cù ly TB 1km</v>
          </cell>
          <cell r="C135" t="str">
            <v>ca</v>
          </cell>
          <cell r="D135">
            <v>594086.19999999995</v>
          </cell>
          <cell r="E135">
            <v>1.1299999999999999</v>
          </cell>
          <cell r="F135">
            <v>525740</v>
          </cell>
        </row>
        <row r="136">
          <cell r="A136" t="str">
            <v>mr100</v>
          </cell>
          <cell r="B136" t="str">
            <v>M¸y r¶i 100T/h</v>
          </cell>
          <cell r="C136" t="str">
            <v>ca</v>
          </cell>
          <cell r="D136">
            <v>852389.50999999989</v>
          </cell>
          <cell r="E136">
            <v>1.1299999999999999</v>
          </cell>
          <cell r="F136">
            <v>754327</v>
          </cell>
        </row>
        <row r="137">
          <cell r="A137" t="str">
            <v>otn190</v>
          </cell>
          <cell r="B137" t="str">
            <v>¤ t« t­íi nhùa 190CV</v>
          </cell>
          <cell r="C137" t="str">
            <v>ca</v>
          </cell>
          <cell r="D137">
            <v>841958.47999999986</v>
          </cell>
          <cell r="E137">
            <v>1.1299999999999999</v>
          </cell>
          <cell r="F137">
            <v>745096</v>
          </cell>
        </row>
        <row r="138">
          <cell r="A138" t="str">
            <v>tt60</v>
          </cell>
          <cell r="B138" t="str">
            <v>Tr¹m trén 60T/h</v>
          </cell>
          <cell r="C138" t="str">
            <v>ca</v>
          </cell>
          <cell r="D138">
            <v>11182168.119999999</v>
          </cell>
          <cell r="E138">
            <v>1.1299999999999999</v>
          </cell>
          <cell r="F138">
            <v>9895724</v>
          </cell>
        </row>
        <row r="139">
          <cell r="A139" t="str">
            <v>mxl125</v>
          </cell>
          <cell r="B139" t="str">
            <v>M¸y xóc lËt 1,25m3</v>
          </cell>
          <cell r="C139" t="str">
            <v>ca</v>
          </cell>
          <cell r="D139">
            <v>805981.53999999992</v>
          </cell>
          <cell r="E139">
            <v>1.1299999999999999</v>
          </cell>
          <cell r="F139">
            <v>713258</v>
          </cell>
        </row>
        <row r="140">
          <cell r="A140" t="str">
            <v>mtv80</v>
          </cell>
          <cell r="B140" t="str">
            <v>M¸y trén v÷a 80l</v>
          </cell>
          <cell r="C140" t="str">
            <v>ca</v>
          </cell>
          <cell r="D140">
            <v>51182.219999999994</v>
          </cell>
          <cell r="E140">
            <v>1.1299999999999999</v>
          </cell>
          <cell r="F140">
            <v>45294</v>
          </cell>
        </row>
        <row r="141">
          <cell r="A141" t="str">
            <v>mdc18</v>
          </cell>
          <cell r="B141" t="str">
            <v>M¸y ®ãng cäc 1,8T</v>
          </cell>
          <cell r="C141" t="str">
            <v>ca</v>
          </cell>
          <cell r="D141">
            <v>1090824.0299999998</v>
          </cell>
          <cell r="E141">
            <v>1.1299999999999999</v>
          </cell>
          <cell r="F141">
            <v>965331</v>
          </cell>
        </row>
        <row r="142">
          <cell r="A142" t="str">
            <v>cbh6</v>
          </cell>
          <cell r="B142" t="str">
            <v>CÇn cÈu b¸nh h¬i 6T</v>
          </cell>
          <cell r="C142" t="str">
            <v>ca</v>
          </cell>
          <cell r="D142">
            <v>403606.61999999994</v>
          </cell>
          <cell r="E142">
            <v>1.1299999999999999</v>
          </cell>
          <cell r="F142">
            <v>357174</v>
          </cell>
        </row>
        <row r="143">
          <cell r="A143" t="str">
            <v>cbh16</v>
          </cell>
          <cell r="B143" t="str">
            <v>CÇn cÈu b¸nh h¬i 10T</v>
          </cell>
          <cell r="C143" t="str">
            <v>ca</v>
          </cell>
          <cell r="D143">
            <v>695527.42999999993</v>
          </cell>
          <cell r="E143">
            <v>1.1299999999999999</v>
          </cell>
          <cell r="F143">
            <v>615511</v>
          </cell>
        </row>
        <row r="144">
          <cell r="A144" t="str">
            <v>cbh16</v>
          </cell>
          <cell r="B144" t="str">
            <v>CÇn cÈu b¸nh h¬i 16T</v>
          </cell>
          <cell r="C144" t="str">
            <v>ca</v>
          </cell>
          <cell r="D144">
            <v>930470.24999999988</v>
          </cell>
          <cell r="E144">
            <v>1.1299999999999999</v>
          </cell>
          <cell r="F144">
            <v>823425</v>
          </cell>
        </row>
        <row r="145">
          <cell r="A145" t="str">
            <v>mdc</v>
          </cell>
          <cell r="B145" t="str">
            <v>M¸y ®Çm cãc</v>
          </cell>
          <cell r="C145" t="str">
            <v>ca</v>
          </cell>
          <cell r="D145">
            <v>53378.939999999995</v>
          </cell>
          <cell r="E145">
            <v>1.1299999999999999</v>
          </cell>
          <cell r="F145">
            <v>47238</v>
          </cell>
        </row>
        <row r="146">
          <cell r="A146" t="str">
            <v>mb5</v>
          </cell>
          <cell r="B146" t="str">
            <v>M¸y b¬m 5CV</v>
          </cell>
          <cell r="C146" t="str">
            <v>ca</v>
          </cell>
          <cell r="D146">
            <v>60490.029999999992</v>
          </cell>
          <cell r="E146">
            <v>1.1299999999999999</v>
          </cell>
          <cell r="F146">
            <v>53531</v>
          </cell>
        </row>
        <row r="147">
          <cell r="A147" t="str">
            <v>mkt42</v>
          </cell>
          <cell r="B147" t="str">
            <v>M¸y khoan cÇm tay F42mm</v>
          </cell>
          <cell r="C147" t="str">
            <v>ca</v>
          </cell>
          <cell r="D147">
            <v>39953.409999999996</v>
          </cell>
          <cell r="E147">
            <v>1.1299999999999999</v>
          </cell>
          <cell r="F147">
            <v>35357</v>
          </cell>
        </row>
        <row r="148">
          <cell r="A148" t="str">
            <v>mnk600</v>
          </cell>
          <cell r="B148" t="str">
            <v>M¸y nÐn khÝ 600m3/h</v>
          </cell>
          <cell r="C148" t="str">
            <v>ca</v>
          </cell>
          <cell r="D148">
            <v>437611.70999999996</v>
          </cell>
          <cell r="E148">
            <v>1.1299999999999999</v>
          </cell>
          <cell r="F148">
            <v>387267</v>
          </cell>
        </row>
        <row r="149">
          <cell r="A149" t="str">
            <v>mnk10</v>
          </cell>
          <cell r="B149" t="str">
            <v>M¸y nÐn khÝ 10m3/h</v>
          </cell>
          <cell r="C149" t="str">
            <v>ca</v>
          </cell>
          <cell r="D149">
            <v>437611.70999999996</v>
          </cell>
          <cell r="E149">
            <v>1.1299999999999999</v>
          </cell>
          <cell r="F149">
            <v>387267</v>
          </cell>
        </row>
        <row r="150">
          <cell r="A150" t="str">
            <v>ovtt25</v>
          </cell>
          <cell r="B150" t="str">
            <v>¤ t« vËn t¶i thïng träng t¶i 2,5T</v>
          </cell>
          <cell r="C150" t="str">
            <v>ca</v>
          </cell>
          <cell r="D150">
            <v>204600.05999999997</v>
          </cell>
          <cell r="E150">
            <v>1.1299999999999999</v>
          </cell>
          <cell r="F150">
            <v>181062</v>
          </cell>
        </row>
        <row r="151">
          <cell r="A151" t="str">
            <v>mha23</v>
          </cell>
          <cell r="B151" t="str">
            <v>M¸y hµn 23kw</v>
          </cell>
          <cell r="C151" t="str">
            <v>ca</v>
          </cell>
          <cell r="D151">
            <v>87391.939999999988</v>
          </cell>
          <cell r="E151">
            <v>1.1299999999999999</v>
          </cell>
          <cell r="F151">
            <v>77338</v>
          </cell>
        </row>
        <row r="152">
          <cell r="A152" t="str">
            <v>mskv10a</v>
          </cell>
          <cell r="B152" t="str">
            <v>M¸y s¬n kÎ v¹ch YHK10A</v>
          </cell>
          <cell r="C152" t="str">
            <v>ca</v>
          </cell>
          <cell r="D152">
            <v>83486.659999999989</v>
          </cell>
          <cell r="E152">
            <v>1.1299999999999999</v>
          </cell>
          <cell r="F152">
            <v>73882</v>
          </cell>
        </row>
        <row r="153">
          <cell r="A153" t="str">
            <v>lns3a</v>
          </cell>
          <cell r="B153" t="str">
            <v>Lß nÊu s¬n YHK3A</v>
          </cell>
          <cell r="C153" t="str">
            <v>ca</v>
          </cell>
          <cell r="D153">
            <v>463914.72</v>
          </cell>
          <cell r="E153">
            <v>1.1299999999999999</v>
          </cell>
          <cell r="F153">
            <v>410544</v>
          </cell>
        </row>
        <row r="154">
          <cell r="A154" t="str">
            <v>m#</v>
          </cell>
          <cell r="B154" t="str">
            <v>M¸y kh¸c</v>
          </cell>
          <cell r="C154" t="str">
            <v>ca</v>
          </cell>
        </row>
        <row r="157">
          <cell r="A157" t="str">
            <v>Ghi chó:</v>
          </cell>
        </row>
        <row r="158">
          <cell r="B158" t="str">
            <v xml:space="preserve"> - §¬n gi¸ ca m¸y theo 1260/1998/Q§-BXD ngµy 28 th¸ng 11 n¨m 1998;</v>
          </cell>
        </row>
        <row r="159">
          <cell r="B159" t="str">
            <v xml:space="preserve"> - HÖ sè ®iÒu chØnh 1,13 theo th«ng t­ 05/2003/TT-BXD ngµy 14 th¸ng 03 n¨m 2003.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¸VËtT­"/>
    </sheetNames>
    <sheetDataSet>
      <sheetData sheetId="0" refreshError="1">
        <row r="2">
          <cell r="A2" t="str">
            <v>TT</v>
          </cell>
          <cell r="B2" t="str">
            <v>Tªn vËt t­</v>
          </cell>
          <cell r="C2" t="str">
            <v xml:space="preserve">§¬n vÞ </v>
          </cell>
          <cell r="D2" t="str">
            <v>®¬n gi¸</v>
          </cell>
        </row>
        <row r="3">
          <cell r="A3" t="str">
            <v>001</v>
          </cell>
          <cell r="B3" t="str">
            <v>ThÐp tÊm</v>
          </cell>
          <cell r="C3" t="str">
            <v>TÊn</v>
          </cell>
          <cell r="D3">
            <v>5008500</v>
          </cell>
        </row>
        <row r="4">
          <cell r="A4" t="str">
            <v>002</v>
          </cell>
          <cell r="B4" t="str">
            <v>ThÐp U</v>
          </cell>
          <cell r="C4" t="str">
            <v>TÊn</v>
          </cell>
          <cell r="D4">
            <v>5231100</v>
          </cell>
        </row>
        <row r="5">
          <cell r="A5" t="str">
            <v>003</v>
          </cell>
          <cell r="B5" t="str">
            <v>M¸y hµn 23 KW</v>
          </cell>
          <cell r="C5" t="str">
            <v>Ca</v>
          </cell>
          <cell r="D5">
            <v>77338</v>
          </cell>
        </row>
        <row r="6">
          <cell r="A6" t="str">
            <v>004</v>
          </cell>
          <cell r="B6" t="str">
            <v>Que hµn N46</v>
          </cell>
          <cell r="C6" t="str">
            <v>Kg</v>
          </cell>
          <cell r="D6">
            <v>8000</v>
          </cell>
        </row>
        <row r="7">
          <cell r="A7" t="str">
            <v>0051</v>
          </cell>
          <cell r="B7" t="str">
            <v>ThÐp L&lt;100</v>
          </cell>
          <cell r="C7" t="str">
            <v>TÊn</v>
          </cell>
          <cell r="D7">
            <v>5008500</v>
          </cell>
        </row>
        <row r="8">
          <cell r="A8" t="str">
            <v>0052</v>
          </cell>
          <cell r="B8" t="str">
            <v>ThÐp L=100</v>
          </cell>
          <cell r="C8" t="str">
            <v>TÊn</v>
          </cell>
          <cell r="D8">
            <v>6121500</v>
          </cell>
        </row>
        <row r="9">
          <cell r="A9" t="str">
            <v>005</v>
          </cell>
          <cell r="B9" t="str">
            <v>ThÐp L&gt;100</v>
          </cell>
          <cell r="C9" t="str">
            <v>TÊn</v>
          </cell>
          <cell r="D9">
            <v>6900600</v>
          </cell>
        </row>
        <row r="10">
          <cell r="A10" t="str">
            <v>006</v>
          </cell>
          <cell r="B10" t="str">
            <v>ThÐp I</v>
          </cell>
          <cell r="C10" t="str">
            <v>TÊn</v>
          </cell>
          <cell r="D10">
            <v>5342400</v>
          </cell>
        </row>
        <row r="11">
          <cell r="A11" t="str">
            <v>007</v>
          </cell>
          <cell r="B11" t="str">
            <v>Que hµn E7015</v>
          </cell>
          <cell r="C11" t="str">
            <v>Kg</v>
          </cell>
          <cell r="D11">
            <v>21000</v>
          </cell>
        </row>
        <row r="12">
          <cell r="A12" t="str">
            <v>008</v>
          </cell>
          <cell r="B12" t="str">
            <v>¤ xy</v>
          </cell>
          <cell r="C12" t="str">
            <v>Chai</v>
          </cell>
          <cell r="D12">
            <v>30000</v>
          </cell>
        </row>
        <row r="13">
          <cell r="A13" t="str">
            <v>009</v>
          </cell>
          <cell r="B13" t="str">
            <v>§Êt ®Ìn</v>
          </cell>
          <cell r="C13" t="str">
            <v>kg</v>
          </cell>
          <cell r="D13">
            <v>7500</v>
          </cell>
        </row>
        <row r="14">
          <cell r="A14" t="str">
            <v>010</v>
          </cell>
          <cell r="B14" t="str">
            <v>Bi tum</v>
          </cell>
          <cell r="C14" t="str">
            <v>kg</v>
          </cell>
          <cell r="D14">
            <v>3500</v>
          </cell>
        </row>
        <row r="15">
          <cell r="A15" t="str">
            <v>011</v>
          </cell>
          <cell r="B15" t="str">
            <v>X¨ng</v>
          </cell>
          <cell r="C15" t="str">
            <v>kg</v>
          </cell>
          <cell r="D15">
            <v>6200</v>
          </cell>
        </row>
        <row r="16">
          <cell r="A16" t="str">
            <v>012</v>
          </cell>
          <cell r="B16" t="str">
            <v>Gç nhãm 4</v>
          </cell>
          <cell r="C16" t="str">
            <v>m3</v>
          </cell>
          <cell r="D16">
            <v>2700000</v>
          </cell>
        </row>
        <row r="17">
          <cell r="A17" t="str">
            <v>013</v>
          </cell>
          <cell r="B17" t="str">
            <v>ThÐp tÊm, thÐp h×nh</v>
          </cell>
          <cell r="C17" t="str">
            <v>Kg</v>
          </cell>
          <cell r="D17">
            <v>3900</v>
          </cell>
        </row>
        <row r="18">
          <cell r="A18" t="str">
            <v>014</v>
          </cell>
          <cell r="B18" t="str">
            <v>S¬n chèng gØ</v>
          </cell>
          <cell r="C18" t="str">
            <v>Kg</v>
          </cell>
          <cell r="D18">
            <v>22000</v>
          </cell>
        </row>
        <row r="19">
          <cell r="A19" t="str">
            <v>015</v>
          </cell>
          <cell r="B19" t="str">
            <v>S¬n Ep«xi</v>
          </cell>
          <cell r="C19" t="str">
            <v>Kg</v>
          </cell>
          <cell r="D19">
            <v>80000</v>
          </cell>
        </row>
        <row r="20">
          <cell r="A20" t="str">
            <v>016</v>
          </cell>
          <cell r="B20" t="str">
            <v>DÇu pha s¬n</v>
          </cell>
          <cell r="C20" t="str">
            <v>Kg</v>
          </cell>
          <cell r="D20">
            <v>16000</v>
          </cell>
        </row>
        <row r="21">
          <cell r="A21" t="str">
            <v>017</v>
          </cell>
          <cell r="B21" t="str">
            <v>ThÐp èng Fi 323.6x12,7</v>
          </cell>
          <cell r="C21" t="str">
            <v>TÊn</v>
          </cell>
          <cell r="D21">
            <v>8904000</v>
          </cell>
        </row>
        <row r="22">
          <cell r="A22" t="str">
            <v>018</v>
          </cell>
          <cell r="B22" t="str">
            <v>Bu l«ng M22x80</v>
          </cell>
          <cell r="C22" t="str">
            <v>Bé</v>
          </cell>
          <cell r="D22">
            <v>7800</v>
          </cell>
        </row>
        <row r="23">
          <cell r="A23" t="str">
            <v>019</v>
          </cell>
          <cell r="B23" t="str">
            <v>D©y thÐp</v>
          </cell>
          <cell r="C23" t="str">
            <v>Kg</v>
          </cell>
          <cell r="D23">
            <v>7000</v>
          </cell>
        </row>
        <row r="24">
          <cell r="A24" t="str">
            <v>020</v>
          </cell>
          <cell r="B24" t="str">
            <v>Bu l«ng M20x80</v>
          </cell>
          <cell r="C24" t="str">
            <v>Bé</v>
          </cell>
          <cell r="D24">
            <v>3500</v>
          </cell>
        </row>
        <row r="25">
          <cell r="A25" t="str">
            <v>021</v>
          </cell>
          <cell r="B25" t="str">
            <v>GiÎ lau</v>
          </cell>
          <cell r="C25" t="str">
            <v>Kg</v>
          </cell>
          <cell r="D25">
            <v>5000</v>
          </cell>
        </row>
        <row r="26">
          <cell r="A26" t="str">
            <v>022</v>
          </cell>
          <cell r="B26" t="str">
            <v>S¬n ph¶n nhiÖt Polyrethan</v>
          </cell>
          <cell r="C26" t="str">
            <v>Kg</v>
          </cell>
          <cell r="D26">
            <v>70000</v>
          </cell>
        </row>
        <row r="27">
          <cell r="A27" t="str">
            <v>023</v>
          </cell>
          <cell r="B27" t="str">
            <v>S¾t trßn</v>
          </cell>
          <cell r="C27" t="str">
            <v>Kg</v>
          </cell>
          <cell r="D27">
            <v>4000</v>
          </cell>
        </row>
        <row r="28">
          <cell r="A28" t="str">
            <v>024</v>
          </cell>
          <cell r="B28" t="str">
            <v>Gç chÌn</v>
          </cell>
          <cell r="C28" t="str">
            <v>M3</v>
          </cell>
          <cell r="D28">
            <v>2700000</v>
          </cell>
        </row>
        <row r="29">
          <cell r="A29" t="str">
            <v>025</v>
          </cell>
          <cell r="B29" t="str">
            <v xml:space="preserve">Bét ®¸ </v>
          </cell>
          <cell r="C29" t="str">
            <v>Kg</v>
          </cell>
          <cell r="D29">
            <v>182</v>
          </cell>
        </row>
        <row r="30">
          <cell r="A30" t="str">
            <v>026</v>
          </cell>
          <cell r="B30" t="str">
            <v>Cñi ®un</v>
          </cell>
          <cell r="C30" t="str">
            <v>Kg</v>
          </cell>
          <cell r="D30">
            <v>2000</v>
          </cell>
        </row>
        <row r="31">
          <cell r="A31" t="str">
            <v>027</v>
          </cell>
          <cell r="B31" t="str">
            <v>VËt liÖu kh¸c</v>
          </cell>
          <cell r="C31" t="str">
            <v>%</v>
          </cell>
        </row>
        <row r="32">
          <cell r="A32" t="str">
            <v>028</v>
          </cell>
          <cell r="B32" t="str">
            <v>C¸t chuÈn</v>
          </cell>
          <cell r="C32" t="str">
            <v>m3</v>
          </cell>
          <cell r="D32">
            <v>65000</v>
          </cell>
        </row>
        <row r="33">
          <cell r="A33" t="str">
            <v>029</v>
          </cell>
          <cell r="B33" t="str">
            <v>N­íc s¹ch</v>
          </cell>
          <cell r="C33" t="str">
            <v>m3</v>
          </cell>
          <cell r="D33">
            <v>2000</v>
          </cell>
        </row>
        <row r="34">
          <cell r="A34" t="str">
            <v>n01</v>
          </cell>
          <cell r="B34" t="str">
            <v>Thî 3,5/7</v>
          </cell>
          <cell r="C34" t="str">
            <v>C«ng</v>
          </cell>
          <cell r="D34">
            <v>13808</v>
          </cell>
        </row>
        <row r="35">
          <cell r="A35" t="str">
            <v>n02</v>
          </cell>
          <cell r="B35" t="str">
            <v>Thî 4/7</v>
          </cell>
          <cell r="C35" t="str">
            <v>C«ng</v>
          </cell>
          <cell r="D35">
            <v>13529</v>
          </cell>
        </row>
        <row r="36">
          <cell r="A36" t="str">
            <v>n03</v>
          </cell>
          <cell r="B36" t="str">
            <v>Thî 3,5/7</v>
          </cell>
          <cell r="C36" t="str">
            <v>C«ng</v>
          </cell>
          <cell r="D36">
            <v>12971</v>
          </cell>
        </row>
        <row r="37">
          <cell r="A37" t="str">
            <v>n04</v>
          </cell>
          <cell r="B37" t="str">
            <v>Thî 4,5/7</v>
          </cell>
          <cell r="C37" t="str">
            <v>C«ng</v>
          </cell>
          <cell r="D37">
            <v>14925</v>
          </cell>
        </row>
        <row r="38">
          <cell r="A38" t="str">
            <v>m01</v>
          </cell>
          <cell r="B38" t="str">
            <v>CÈu b¸nh h¬i 10T</v>
          </cell>
          <cell r="C38" t="str">
            <v>Ca</v>
          </cell>
          <cell r="D38">
            <v>615511</v>
          </cell>
        </row>
        <row r="39">
          <cell r="A39" t="str">
            <v>m02</v>
          </cell>
          <cell r="B39" t="str">
            <v>CÈu b¸nh h¬i 16T</v>
          </cell>
          <cell r="C39" t="str">
            <v>Ca</v>
          </cell>
          <cell r="D39">
            <v>823425</v>
          </cell>
        </row>
        <row r="40">
          <cell r="A40" t="str">
            <v>m03</v>
          </cell>
          <cell r="B40" t="str">
            <v>M¸y hµn 15W</v>
          </cell>
          <cell r="C40" t="str">
            <v>Ca</v>
          </cell>
          <cell r="D40">
            <v>77338</v>
          </cell>
        </row>
        <row r="41">
          <cell r="A41" t="str">
            <v>m04</v>
          </cell>
          <cell r="B41" t="str">
            <v>M¸y hót ch©n kh«ng thö ®­êng hµn</v>
          </cell>
          <cell r="C41" t="str">
            <v>Ca</v>
          </cell>
          <cell r="D41">
            <v>620000</v>
          </cell>
        </row>
        <row r="42">
          <cell r="A42" t="str">
            <v>m05</v>
          </cell>
          <cell r="B42" t="str">
            <v>M¸y siªu ©m</v>
          </cell>
          <cell r="C42" t="str">
            <v>Ca</v>
          </cell>
          <cell r="D42">
            <v>620000</v>
          </cell>
        </row>
        <row r="43">
          <cell r="A43" t="str">
            <v>m06</v>
          </cell>
          <cell r="B43" t="str">
            <v>M¸y uèn t«n 15KW</v>
          </cell>
          <cell r="C43" t="str">
            <v>Ca</v>
          </cell>
          <cell r="D43">
            <v>164332</v>
          </cell>
        </row>
        <row r="44">
          <cell r="A44" t="str">
            <v>m07</v>
          </cell>
          <cell r="B44" t="str">
            <v>M¸y khoan 4,5KW</v>
          </cell>
          <cell r="C44" t="str">
            <v>Ca</v>
          </cell>
          <cell r="D44">
            <v>72334</v>
          </cell>
        </row>
        <row r="45">
          <cell r="A45" t="str">
            <v>m08</v>
          </cell>
          <cell r="B45" t="str">
            <v>CÇn cÈu 10 TÊn</v>
          </cell>
          <cell r="C45" t="str">
            <v>Ca</v>
          </cell>
          <cell r="D45">
            <v>615511</v>
          </cell>
        </row>
        <row r="46">
          <cell r="A46" t="str">
            <v>m09</v>
          </cell>
          <cell r="B46" t="str">
            <v>M¸y kh¸c</v>
          </cell>
          <cell r="C46" t="str">
            <v>%</v>
          </cell>
        </row>
        <row r="47">
          <cell r="A47" t="str">
            <v>m10</v>
          </cell>
          <cell r="B47" t="str">
            <v>M¸y mµi</v>
          </cell>
          <cell r="C47" t="str">
            <v>Ca</v>
          </cell>
          <cell r="D47">
            <v>500000</v>
          </cell>
        </row>
        <row r="48">
          <cell r="A48" t="str">
            <v>m11</v>
          </cell>
          <cell r="B48" t="str">
            <v>M¸y nÐn khÝ 56 m3/h</v>
          </cell>
          <cell r="C48" t="str">
            <v>Ca</v>
          </cell>
          <cell r="D48">
            <v>74457</v>
          </cell>
        </row>
        <row r="49">
          <cell r="A49" t="str">
            <v>m12</v>
          </cell>
          <cell r="B49" t="str">
            <v>M¸y phun s¬n</v>
          </cell>
          <cell r="C49" t="str">
            <v>Ca</v>
          </cell>
          <cell r="D49">
            <v>28832</v>
          </cell>
        </row>
        <row r="50">
          <cell r="A50" t="str">
            <v>m13</v>
          </cell>
          <cell r="B50" t="str">
            <v>CÈu 16 tÊn</v>
          </cell>
          <cell r="C50" t="str">
            <v>Ca</v>
          </cell>
          <cell r="D50">
            <v>823425</v>
          </cell>
        </row>
        <row r="51">
          <cell r="A51" t="str">
            <v>m14</v>
          </cell>
          <cell r="B51" t="str">
            <v>M¸y nÐn khÝ 10m3/ph</v>
          </cell>
          <cell r="C51" t="str">
            <v>Ca</v>
          </cell>
          <cell r="D51">
            <v>387267</v>
          </cell>
        </row>
        <row r="52">
          <cell r="A52" t="str">
            <v>m15</v>
          </cell>
          <cell r="B52" t="str">
            <v>ThiÕt bÞ phun c¸t</v>
          </cell>
          <cell r="C52" t="str">
            <v>Ca</v>
          </cell>
          <cell r="D52">
            <v>31000</v>
          </cell>
        </row>
        <row r="53">
          <cell r="A53" t="str">
            <v>m16</v>
          </cell>
          <cell r="B53" t="str">
            <v>M¸y b¬m n­íc 40KW</v>
          </cell>
          <cell r="C53" t="str">
            <v>Ca</v>
          </cell>
          <cell r="D53">
            <v>195704</v>
          </cell>
        </row>
        <row r="54">
          <cell r="A54" t="str">
            <v>I</v>
          </cell>
          <cell r="B54" t="str">
            <v>Chi phÝ trùc tiÕp</v>
          </cell>
        </row>
        <row r="55">
          <cell r="A55" t="str">
            <v>1</v>
          </cell>
          <cell r="B55" t="str">
            <v>VËt liÖu</v>
          </cell>
        </row>
        <row r="56">
          <cell r="A56" t="str">
            <v>030</v>
          </cell>
          <cell r="B56" t="str">
            <v>ThÐp èng Fi 219x8</v>
          </cell>
          <cell r="C56" t="str">
            <v>TÊn</v>
          </cell>
          <cell r="D56">
            <v>8904000</v>
          </cell>
        </row>
        <row r="57">
          <cell r="A57" t="str">
            <v>A1</v>
          </cell>
          <cell r="B57" t="str">
            <v>VËt liÖu chÝnh sö dông</v>
          </cell>
        </row>
        <row r="58">
          <cell r="A58" t="str">
            <v>m17</v>
          </cell>
          <cell r="B58" t="str">
            <v>M¸y nÐn khÝ 6m3/ph</v>
          </cell>
          <cell r="C58" t="str">
            <v>Ca</v>
          </cell>
          <cell r="D58">
            <v>315177</v>
          </cell>
        </row>
        <row r="59">
          <cell r="A59" t="str">
            <v>B1</v>
          </cell>
          <cell r="B59" t="str">
            <v>VËt liÖu phô sö dông</v>
          </cell>
        </row>
        <row r="60">
          <cell r="A60" t="str">
            <v>h1</v>
          </cell>
          <cell r="B60" t="str">
            <v>HÖ sè sö dông</v>
          </cell>
        </row>
        <row r="61">
          <cell r="A61" t="str">
            <v>2</v>
          </cell>
          <cell r="B61" t="str">
            <v>Nh©n c«ng</v>
          </cell>
        </row>
        <row r="62">
          <cell r="A62" t="str">
            <v>3</v>
          </cell>
          <cell r="B62" t="str">
            <v>M¸y thi c«ng</v>
          </cell>
          <cell r="D62">
            <v>11</v>
          </cell>
        </row>
        <row r="63">
          <cell r="A63" t="str">
            <v>II</v>
          </cell>
          <cell r="B63" t="str">
            <v xml:space="preserve">Chi phÝ chung </v>
          </cell>
        </row>
        <row r="64">
          <cell r="A64" t="str">
            <v>III</v>
          </cell>
          <cell r="B64" t="str">
            <v>Thu nhËp chÞu thuÕ tÝnh tr­íc</v>
          </cell>
        </row>
        <row r="65">
          <cell r="A65" t="str">
            <v>g1</v>
          </cell>
          <cell r="B65" t="str">
            <v>Gi¸ trÞ x©y l¾p tr­íc thuÕ</v>
          </cell>
        </row>
        <row r="66">
          <cell r="A66" t="str">
            <v>IV</v>
          </cell>
          <cell r="B66" t="str">
            <v>ThuÕ gi¸ trÞ gia t¨ng ®Çu ra</v>
          </cell>
        </row>
        <row r="67">
          <cell r="A67" t="str">
            <v>g2</v>
          </cell>
          <cell r="B67" t="str">
            <v>Gi¸ trÞ dù to¸n x©y l¾p sau thuÕ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B-B"/>
      <sheetName val="C-C"/>
      <sheetName val="D-D"/>
      <sheetName val="E-E"/>
      <sheetName val="F-F(2)"/>
      <sheetName val="F-F(3)"/>
      <sheetName val="G-G(3)"/>
      <sheetName val="B_B"/>
      <sheetName val="C_C"/>
      <sheetName val="D_D"/>
      <sheetName val="[Abutment.XLS_x001d_G-G(3)"/>
      <sheetName val="THDT"/>
      <sheetName val="DTHMCT"/>
      <sheetName val="dpd"/>
      <sheetName val="DGXD_dg"/>
      <sheetName val="Cau CAMAU"/>
      <sheetName val="Cau DINHHOA"/>
      <sheetName val="Cau KIMMY"/>
      <sheetName val="DGvua"/>
      <sheetName val="DGdg"/>
      <sheetName val="DGcau.cong"/>
      <sheetName val="VL"/>
      <sheetName val="NC"/>
      <sheetName val="May"/>
      <sheetName val="Data"/>
      <sheetName val="KLcau"/>
      <sheetName val="00000000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Sheet1"/>
      <sheetName val="Ge"/>
      <sheetName val="ComA-A"/>
      <sheetName val="A-A"/>
      <sheetName val="So lieu chung"/>
      <sheetName val="Xuly Data"/>
      <sheetName val="DO AM DT"/>
      <sheetName val="Load1"/>
      <sheetName val="_Abutment.XLS_x001d_G-G(3)"/>
      <sheetName val="FD"/>
      <sheetName val="GI"/>
      <sheetName val="EE (3)"/>
      <sheetName val="PAVEMENT"/>
      <sheetName val="TRAFFIC"/>
      <sheetName val="THPDMoi  (2)"/>
      <sheetName val="gtrinh"/>
      <sheetName val="TONG HOP VL-NC"/>
      <sheetName val="lam-moi"/>
      <sheetName val="dongia (2)"/>
      <sheetName val="chitiet"/>
      <sheetName val="TONGKE3p "/>
      <sheetName val="TH VL, NC, DDHT Thanhphuoc"/>
      <sheetName val="#REF"/>
      <sheetName val="DONGIA"/>
      <sheetName val="Don gia"/>
      <sheetName val="DG"/>
      <sheetName val="giathanh1"/>
      <sheetName val="t-h HA THE"/>
      <sheetName val="TNHCHINH"/>
      <sheetName val="CHITIET VL-NC"/>
      <sheetName val="thao-go"/>
      <sheetName val="TH XL"/>
      <sheetName val="CHITIET VL-NC-TT -1p"/>
      <sheetName val="Tiepdia"/>
      <sheetName val="TONGKE-HT"/>
      <sheetName val="TDTKP"/>
      <sheetName val="VCV-BE-TONG"/>
      <sheetName val="[Abutment_XLSG-G(3)"/>
      <sheetName val="gvl"/>
      <sheetName val="Lç khoan LK1"/>
      <sheetName val="Cau_CAMAU"/>
      <sheetName val="Cau_DINHHOA"/>
      <sheetName val="Cau_KIMMY"/>
      <sheetName val="DGcau_cong"/>
      <sheetName val="_Abutment_XLSG-G(3)"/>
    </sheetNames>
    <sheetDataSet>
      <sheetData sheetId="0" refreshError="1">
        <row r="45">
          <cell r="I45">
            <v>7.0000000000000007E-2</v>
          </cell>
        </row>
      </sheetData>
      <sheetData sheetId="1" refreshError="1">
        <row r="59">
          <cell r="F59">
            <v>2167.9638256212133</v>
          </cell>
        </row>
        <row r="65">
          <cell r="B65">
            <v>10</v>
          </cell>
          <cell r="C65">
            <v>13</v>
          </cell>
          <cell r="D65">
            <v>16</v>
          </cell>
          <cell r="E65">
            <v>19</v>
          </cell>
          <cell r="F65">
            <v>22</v>
          </cell>
          <cell r="G65">
            <v>25</v>
          </cell>
          <cell r="H65">
            <v>29</v>
          </cell>
          <cell r="I65">
            <v>32</v>
          </cell>
          <cell r="J65">
            <v>35</v>
          </cell>
        </row>
        <row r="66">
          <cell r="B66">
            <v>71</v>
          </cell>
          <cell r="C66">
            <v>127</v>
          </cell>
          <cell r="D66">
            <v>198</v>
          </cell>
          <cell r="E66">
            <v>285</v>
          </cell>
          <cell r="F66">
            <v>388</v>
          </cell>
          <cell r="G66">
            <v>507</v>
          </cell>
          <cell r="H66">
            <v>641</v>
          </cell>
          <cell r="I66">
            <v>792</v>
          </cell>
          <cell r="J66">
            <v>985</v>
          </cell>
        </row>
      </sheetData>
      <sheetData sheetId="2" refreshError="1">
        <row r="11">
          <cell r="J11">
            <v>1</v>
          </cell>
        </row>
      </sheetData>
      <sheetData sheetId="3" refreshError="1">
        <row r="11">
          <cell r="J11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E 3"/>
      <sheetName val="Z "/>
      <sheetName val="TONG HOP QT"/>
      <sheetName val="TH-TBA"/>
      <sheetName val="MSAM-TB"/>
      <sheetName val="tba"/>
      <sheetName val="CTTBA"/>
      <sheetName val="CUOC 36 TBA"/>
      <sheetName val="TH-DZ35"/>
      <sheetName val="dz35kV"/>
      <sheetName val="Ct- DZ35kV"/>
      <sheetName val="CP VC35"/>
      <sheetName val="TH-DZ04"/>
      <sheetName val="dz 0,4"/>
      <sheetName val="CT DZ0,4"/>
      <sheetName val="CPVC 0,4"/>
      <sheetName val="TH-CTO"/>
      <sheetName val="cto"/>
      <sheetName val="CPVC 0,4 (2)"/>
      <sheetName val="CT CCTo"/>
      <sheetName val="CUOC 89 CCT"/>
      <sheetName val="00000000"/>
      <sheetName val="10000000"/>
      <sheetName val="Ct_ DZ35k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XL4Poppy"/>
      <sheetName val="SQTMat"/>
      <sheetName val="CPMAY"/>
      <sheetName val="QTOAN V.TU"/>
      <sheetName val="BKE VTU"/>
      <sheetName val="CPNC"/>
      <sheetName val="CPC"/>
      <sheetName val="TH CHI P"/>
      <sheetName val="T.K dngang"/>
      <sheetName val="TKHO"/>
      <sheetName val="SCT CNO"/>
      <sheetName val="SO BAN DAU"/>
      <sheetName val="B C.CONG"/>
      <sheetName val=" bangthanhtoanluonggiantiep"/>
      <sheetName val="BPTLGT cong "/>
      <sheetName val="LGTIEP"/>
      <sheetName val="LTDUONG"/>
      <sheetName val="LUONGTT"/>
      <sheetName val="BTHL"/>
      <sheetName val="BTH C.PHI"/>
      <sheetName val="Ctacphi"/>
      <sheetName val="BTHCPHat"/>
      <sheetName val=" QUY XH"/>
      <sheetName val="CDoan"/>
      <sheetName val="BCQTCdoan"/>
      <sheetName val="XL4Test5"/>
      <sheetName val="thang 2"/>
      <sheetName val="thang 3"/>
      <sheetName val="thang 4"/>
      <sheetName val="thang 5"/>
      <sheetName val="BG ENGLISH"/>
      <sheetName val="Xuly Data"/>
      <sheetName val="B-B"/>
      <sheetName val="Analysis"/>
      <sheetName val="C-C"/>
      <sheetName val="D-D"/>
      <sheetName val="p1L-l=21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ctinh"/>
      <sheetName val="TT-35KV+TBA"/>
      <sheetName val="TT35"/>
      <sheetName val="phan giam tien"/>
      <sheetName val="TH chi phi`dz+chi phi cong to"/>
      <sheetName val="chiet0tinh"/>
      <sheetName val="Dù to¸n Ng¹n son"/>
      <sheetName val="XL4Poppy"/>
      <sheetName val="ctBT"/>
      <sheetName val="Quantity"/>
      <sheetName val="Gia vat tu"/>
      <sheetName val="Sheet2"/>
      <sheetName val="Sheet3"/>
      <sheetName val="CHITIET VL-NC-TT-3p"/>
      <sheetName val="gVL"/>
      <sheetName val="Ctinh 10kV"/>
      <sheetName val="gtrinh"/>
      <sheetName val="tong_hop_chi_phi"/>
      <sheetName val="TH_chi_phi_dz+chi_phi_cong_to"/>
      <sheetName val="chiet_tinh"/>
      <sheetName val="phan_giao_tien"/>
      <sheetName val="phan_giao_v_tu"/>
      <sheetName val="phan_giam_tien"/>
      <sheetName val="MAILEGUH"/>
      <sheetName val="Pgal2004"/>
    </sheetNames>
    <sheetDataSet>
      <sheetData sheetId="0"/>
      <sheetData sheetId="1"/>
      <sheetData sheetId="2"/>
      <sheetData sheetId="3" refreshError="1">
        <row r="6">
          <cell r="B6" t="str">
            <v>Xi m¨ng PC 300</v>
          </cell>
          <cell r="C6" t="str">
            <v>kg</v>
          </cell>
          <cell r="D6">
            <v>155.5</v>
          </cell>
          <cell r="F6">
            <v>884</v>
          </cell>
        </row>
        <row r="7">
          <cell r="B7" t="str">
            <v>C¸t vµng</v>
          </cell>
          <cell r="C7" t="str">
            <v>m3</v>
          </cell>
          <cell r="D7">
            <v>0.435</v>
          </cell>
          <cell r="F7">
            <v>95000</v>
          </cell>
        </row>
        <row r="8">
          <cell r="B8" t="str">
            <v>§¸ d¨m 4 x 6</v>
          </cell>
          <cell r="C8" t="str">
            <v>m3</v>
          </cell>
          <cell r="D8">
            <v>0.747</v>
          </cell>
          <cell r="F8">
            <v>86222</v>
          </cell>
        </row>
        <row r="18">
          <cell r="B18" t="str">
            <v>Xi m¨ng PC 300</v>
          </cell>
          <cell r="C18" t="str">
            <v>kg</v>
          </cell>
          <cell r="D18">
            <v>254.5</v>
          </cell>
          <cell r="F18">
            <v>884</v>
          </cell>
        </row>
        <row r="19">
          <cell r="B19" t="str">
            <v>C¸t vµng</v>
          </cell>
          <cell r="C19" t="str">
            <v>m3</v>
          </cell>
          <cell r="D19">
            <v>0.45</v>
          </cell>
          <cell r="F19">
            <v>95000</v>
          </cell>
        </row>
        <row r="20">
          <cell r="B20" t="str">
            <v>§¸ d¨m 4 x 6</v>
          </cell>
          <cell r="C20" t="str">
            <v>m3</v>
          </cell>
          <cell r="D20">
            <v>0.88300000000000001</v>
          </cell>
          <cell r="F20">
            <v>99894</v>
          </cell>
        </row>
        <row r="21">
          <cell r="B21" t="str">
            <v>Gç cèp pha</v>
          </cell>
          <cell r="C21" t="str">
            <v>m3</v>
          </cell>
          <cell r="D21">
            <v>1.4999999999999999E-2</v>
          </cell>
          <cell r="F21">
            <v>1000000</v>
          </cell>
        </row>
        <row r="22">
          <cell r="B22" t="str">
            <v>§inh</v>
          </cell>
          <cell r="C22" t="str">
            <v>kg</v>
          </cell>
          <cell r="D22">
            <v>0.19</v>
          </cell>
          <cell r="F22">
            <v>7000</v>
          </cell>
        </row>
        <row r="23">
          <cell r="B23" t="str">
            <v>Tre chèng</v>
          </cell>
          <cell r="C23" t="str">
            <v>c©y</v>
          </cell>
          <cell r="D23">
            <v>0.63</v>
          </cell>
          <cell r="F23">
            <v>7500</v>
          </cell>
        </row>
        <row r="35">
          <cell r="B35" t="str">
            <v>Xi m¨ng PC 300( BØm s¬n)</v>
          </cell>
          <cell r="C35" t="str">
            <v>kg</v>
          </cell>
          <cell r="D35">
            <v>306</v>
          </cell>
          <cell r="F35">
            <v>884</v>
          </cell>
        </row>
        <row r="36">
          <cell r="B36" t="str">
            <v>C¸t vµng</v>
          </cell>
          <cell r="C36" t="str">
            <v>m3</v>
          </cell>
          <cell r="D36">
            <v>0.443</v>
          </cell>
          <cell r="F36">
            <v>95000</v>
          </cell>
        </row>
        <row r="37">
          <cell r="B37" t="str">
            <v>§¸ d¨m 4 x 2</v>
          </cell>
          <cell r="C37" t="str">
            <v>m3</v>
          </cell>
          <cell r="D37">
            <v>0.86899999999999999</v>
          </cell>
          <cell r="F37">
            <v>99894</v>
          </cell>
        </row>
        <row r="38">
          <cell r="B38" t="str">
            <v>Gç cèp pha</v>
          </cell>
          <cell r="C38" t="str">
            <v>m3</v>
          </cell>
          <cell r="D38">
            <v>0.01</v>
          </cell>
          <cell r="F38">
            <v>1000000</v>
          </cell>
        </row>
        <row r="39">
          <cell r="B39" t="str">
            <v>§inh</v>
          </cell>
          <cell r="C39" t="str">
            <v>kg</v>
          </cell>
          <cell r="D39">
            <v>0.95</v>
          </cell>
          <cell r="F39">
            <v>7000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u so 1 nam 2005"/>
      <sheetName val="Mau so 1 nam 2004"/>
      <sheetName val="Mau so 2 nam 2005"/>
      <sheetName val="bacluong "/>
      <sheetName val="Mau so 2 nam 2004"/>
      <sheetName val="XL4Test5"/>
      <sheetName val="XL4Poppy"/>
    </sheetNames>
    <sheetDataSet>
      <sheetData sheetId="0"/>
      <sheetData sheetId="1"/>
      <sheetData sheetId="2"/>
      <sheetData sheetId="3">
        <row r="2">
          <cell r="A2">
            <v>1</v>
          </cell>
          <cell r="B2">
            <v>1.57</v>
          </cell>
          <cell r="C2">
            <v>1.86</v>
          </cell>
        </row>
        <row r="3">
          <cell r="A3">
            <v>2</v>
          </cell>
          <cell r="B3">
            <v>1.74</v>
          </cell>
          <cell r="C3">
            <v>2.06</v>
          </cell>
        </row>
        <row r="4">
          <cell r="A4">
            <v>3</v>
          </cell>
          <cell r="B4">
            <v>1.91</v>
          </cell>
          <cell r="C4">
            <v>2.2599999999999998</v>
          </cell>
        </row>
        <row r="5">
          <cell r="A5">
            <v>4</v>
          </cell>
          <cell r="B5">
            <v>2.08</v>
          </cell>
          <cell r="C5">
            <v>2.46</v>
          </cell>
        </row>
        <row r="6">
          <cell r="A6">
            <v>5</v>
          </cell>
          <cell r="B6">
            <v>2.25</v>
          </cell>
          <cell r="C6">
            <v>2.66</v>
          </cell>
        </row>
        <row r="7">
          <cell r="A7">
            <v>6</v>
          </cell>
          <cell r="B7">
            <v>2.42</v>
          </cell>
          <cell r="C7">
            <v>2.86</v>
          </cell>
        </row>
        <row r="8">
          <cell r="A8">
            <v>7</v>
          </cell>
          <cell r="B8">
            <v>2.59</v>
          </cell>
          <cell r="C8">
            <v>3.06</v>
          </cell>
        </row>
        <row r="9">
          <cell r="A9">
            <v>8</v>
          </cell>
          <cell r="B9">
            <v>2.76</v>
          </cell>
          <cell r="C9">
            <v>3.26</v>
          </cell>
        </row>
        <row r="10">
          <cell r="A10">
            <v>9</v>
          </cell>
          <cell r="B10">
            <v>2.93</v>
          </cell>
          <cell r="C10">
            <v>3.46</v>
          </cell>
        </row>
        <row r="11">
          <cell r="A11">
            <v>10</v>
          </cell>
          <cell r="B11">
            <v>3.1</v>
          </cell>
          <cell r="C11">
            <v>3.66</v>
          </cell>
        </row>
        <row r="12">
          <cell r="A12">
            <v>11</v>
          </cell>
          <cell r="B12">
            <v>3.27</v>
          </cell>
          <cell r="C12">
            <v>3.86</v>
          </cell>
        </row>
        <row r="13">
          <cell r="A13">
            <v>12</v>
          </cell>
          <cell r="B13">
            <v>3.44</v>
          </cell>
          <cell r="C13">
            <v>4.0599999999999996</v>
          </cell>
        </row>
        <row r="14">
          <cell r="A14">
            <v>13</v>
          </cell>
          <cell r="B14">
            <v>3.61</v>
          </cell>
          <cell r="C14" t="str">
            <v>VK5%</v>
          </cell>
        </row>
        <row r="15">
          <cell r="A15">
            <v>14</v>
          </cell>
          <cell r="B15">
            <v>3.78</v>
          </cell>
          <cell r="C15" t="str">
            <v>VK7%</v>
          </cell>
        </row>
        <row r="16">
          <cell r="A16">
            <v>15</v>
          </cell>
          <cell r="B16">
            <v>3.95</v>
          </cell>
          <cell r="C16" t="str">
            <v>VK9%</v>
          </cell>
        </row>
        <row r="17">
          <cell r="A17">
            <v>16</v>
          </cell>
          <cell r="B17">
            <v>4.12</v>
          </cell>
          <cell r="C17" t="str">
            <v>VK11%</v>
          </cell>
        </row>
      </sheetData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XL4Poppy"/>
    </sheetNames>
    <sheetDataSet>
      <sheetData sheetId="0"/>
      <sheetData sheetId="1" refreshError="1">
        <row r="5">
          <cell r="A5" t="str">
            <v>B¶ng l­¬ng</v>
          </cell>
        </row>
        <row r="8">
          <cell r="E8" t="str">
            <v>KD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M"/>
      <sheetName val="VL"/>
      <sheetName val="L"/>
      <sheetName val="THGT"/>
      <sheetName val="THDG"/>
      <sheetName val="D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XL4Poppy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TM"/>
      <sheetName val="TH"/>
      <sheetName val="CT"/>
      <sheetName val="CLVL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du tru di BT,TV,BPhuoc1"/>
      <sheetName val="KHNN"/>
      <sheetName val="DPRRtm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+h 10-11"/>
      <sheetName val="VAY"/>
      <sheetName val="Bom"/>
      <sheetName val="Chart1"/>
      <sheetName val="thang1"/>
      <sheetName val="DT"/>
      <sheetName val="CP"/>
      <sheetName val="BCT6"/>
      <sheetName val=""/>
      <sheetName val="MTO REV_0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BD52"/>
      <sheetName val="Coc 52"/>
      <sheetName val="BD225"/>
      <sheetName val="Coc 225"/>
      <sheetName val="CATHODIC PROTEATION"/>
      <sheetName val="Ha Thanh"/>
      <sheetName val="Cham cong (5)"/>
      <sheetName val="[99Q3299(REV.0).xlsÝK253 AC"/>
      <sheetName val="N_x0000__x0000__x0000__x0000__x0000__x0000_"/>
      <sheetName val="DSKH HN"/>
      <sheetName val="NKY "/>
      <sheetName val="DS-TT"/>
      <sheetName val=" HN NHAP"/>
      <sheetName val="KHO HN"/>
      <sheetName val="CNO "/>
      <sheetName val=" bdca3"/>
      <sheetName val=" BDA3"/>
      <sheetName val="CHAM CONG  nam2004"/>
      <sheetName val="CA 3 &amp; DOC HAI 04"/>
      <sheetName val=" BVCQ"/>
      <sheetName val=" BVBH"/>
      <sheetName val=" BVPXL"/>
      <sheetName val="DTCT"/>
      <sheetName val="PTVT"/>
      <sheetName val="THDT"/>
      <sheetName val="THVT"/>
      <sheetName val="THGT"/>
      <sheetName val="Quang T2i"/>
      <sheetName val="Quang Ngaa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K243 K98"/>
      <sheetName val="_x000b_255"/>
      <sheetName val="TL kenh Hon Cut"/>
      <sheetName val="Hon Soi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ၨt 24-11"/>
      <sheetName val="Duong cong_x0000_vu hcm (7;) (2)"/>
      <sheetName val="km341+1077 -km341+!177.61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THUTHAU6Tџ2000"/>
      <sheetName val="Gia VÌ"/>
      <sheetName val="SD12_x0000_(2)"/>
      <sheetName val="99Q3299(REV.0)"/>
      <sheetName val="Du toan"/>
      <sheetName val="Phan tich vat tu"/>
      <sheetName val="Tong hop vat tu"/>
      <sheetName val="Tong hop gia"/>
      <sheetName val="Vat tu"/>
      <sheetName val="Tro giup"/>
      <sheetName val="Nhan cong"/>
      <sheetName val="May thi cong"/>
      <sheetName val="Chi phi chung"/>
      <sheetName val="Config"/>
      <sheetName val="tde"/>
      <sheetName val="tong"/>
      <sheetName val="Lamson"/>
      <sheetName val="luongson"/>
      <sheetName val="phuoctien"/>
      <sheetName val="phuoc dai"/>
      <sheetName val="phuocthang"/>
      <sheetName val="phuocthanh"/>
      <sheetName val="DTCT-tuyen chinh"/>
      <sheetName val="DG"/>
      <sheetName val="BTH"/>
      <sheetName val="VLQI-2005"/>
      <sheetName val="00000003"/>
      <sheetName val="D_x0003_TC"/>
      <sheetName val="kࡨ24-11"/>
      <sheetName val="{h28-10"/>
      <sheetName val="Le Thanh Buon"/>
      <sheetName val="Coc!52"/>
      <sheetName val="H-QN_x0000__x0000__x0000__x0000__x0000__x0000__x0000__x0000__x0000__x0000__x0000_줔Ư_x0000__x0004__x0000__x0000__x0000__x0000__x0000__x0000_圌Ư_x0000__x0000__x0000__x0000_"/>
      <sheetName val="ThanhcoSONTAY"/>
      <sheetName val="Thanhco tong hop"/>
      <sheetName val="Truong Ba Trai(xong)"/>
      <sheetName val="QL32Tranh ST"/>
      <sheetName val="NGUYEN VAN TROI Goi3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/>
          <cell r="I1"/>
          <cell r="J1"/>
          <cell r="K1" t="str">
            <v xml:space="preserve"> </v>
          </cell>
          <cell r="L1" t="str">
            <v>M+L</v>
          </cell>
          <cell r="M1"/>
          <cell r="N1">
            <v>0</v>
          </cell>
          <cell r="O1">
            <v>60</v>
          </cell>
          <cell r="P1">
            <v>114600</v>
          </cell>
          <cell r="Q1"/>
        </row>
        <row r="2">
          <cell r="B2" t="str">
            <v>東鼎  LNG TERMINAL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 t="str">
            <v xml:space="preserve"> </v>
          </cell>
          <cell r="H2">
            <v>0</v>
          </cell>
          <cell r="I2" t="str">
            <v>CTCI Q. NO. : 99Q3299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4">
          <cell r="A4"/>
        </row>
        <row r="5">
          <cell r="E5" t="str">
            <v xml:space="preserve">                  TO SITE</v>
          </cell>
          <cell r="F5">
            <v>0</v>
          </cell>
          <cell r="G5" t="str">
            <v xml:space="preserve">                  TO SITE</v>
          </cell>
          <cell r="H5">
            <v>0</v>
          </cell>
          <cell r="I5">
            <v>0</v>
          </cell>
          <cell r="J5">
            <v>0</v>
          </cell>
          <cell r="K5" t="str">
            <v xml:space="preserve">                  TO SITE</v>
          </cell>
          <cell r="L5">
            <v>0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F6">
            <v>0</v>
          </cell>
          <cell r="G6" t="str">
            <v xml:space="preserve"> OFF SHORE MAT'L (NET) US$</v>
          </cell>
          <cell r="H6"/>
          <cell r="I6" t="str">
            <v xml:space="preserve">          LABOR MH (NET) </v>
          </cell>
          <cell r="J6">
            <v>0</v>
          </cell>
          <cell r="K6" t="str">
            <v xml:space="preserve">     ON SHORE MAT'L NT$</v>
          </cell>
          <cell r="L6">
            <v>0</v>
          </cell>
          <cell r="M6" t="str">
            <v xml:space="preserve">   OFF SHORE MAT'L US$</v>
          </cell>
          <cell r="N6">
            <v>0</v>
          </cell>
          <cell r="O6" t="str">
            <v xml:space="preserve">        LABOR PRICE NT$</v>
          </cell>
          <cell r="P6">
            <v>0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G11">
            <v>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G13">
            <v>0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G15">
            <v>0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G17">
            <v>0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B18" t="str">
            <v>480/240V, 20KVA</v>
          </cell>
          <cell r="C18">
            <v>6</v>
          </cell>
          <cell r="D18" t="str">
            <v>SET</v>
          </cell>
          <cell r="E18">
            <v>30000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G19">
            <v>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G21">
            <v>0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G23">
            <v>0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G25">
            <v>0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/>
          <cell r="I26">
            <v>0.15</v>
          </cell>
          <cell r="J26">
            <v>0</v>
          </cell>
          <cell r="K26">
            <v>0.15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</v>
          </cell>
          <cell r="Q26">
            <v>0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G27">
            <v>0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  <cell r="Q27">
            <v>0</v>
          </cell>
        </row>
        <row r="28">
          <cell r="A28">
            <v>23</v>
          </cell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0.3</v>
          </cell>
          <cell r="J28">
            <v>0</v>
          </cell>
          <cell r="K28">
            <v>0.3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</v>
          </cell>
          <cell r="Q28">
            <v>0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G29">
            <v>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  <cell r="Q29">
            <v>0</v>
          </cell>
        </row>
        <row r="30">
          <cell r="A30">
            <v>25</v>
          </cell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0.3</v>
          </cell>
          <cell r="J30">
            <v>0</v>
          </cell>
          <cell r="K30">
            <v>0.3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</v>
          </cell>
          <cell r="Q30">
            <v>0</v>
          </cell>
        </row>
        <row r="31">
          <cell r="A31">
            <v>26</v>
          </cell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22.062500003958178</v>
          </cell>
          <cell r="B32" t="str">
            <v>TOTAL (ALT-1)</v>
          </cell>
          <cell r="C32"/>
          <cell r="D32"/>
          <cell r="E32"/>
          <cell r="F32">
            <v>197890079</v>
          </cell>
          <cell r="G32">
            <v>0</v>
          </cell>
          <cell r="H32">
            <v>0</v>
          </cell>
          <cell r="I32">
            <v>0</v>
          </cell>
          <cell r="J32">
            <v>109667</v>
          </cell>
          <cell r="K32">
            <v>0</v>
          </cell>
          <cell r="L32">
            <v>197890079</v>
          </cell>
          <cell r="M32">
            <v>0</v>
          </cell>
          <cell r="N32">
            <v>0</v>
          </cell>
          <cell r="O32">
            <v>0</v>
          </cell>
          <cell r="P32">
            <v>48005061</v>
          </cell>
          <cell r="Q32">
            <v>109667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E34" t="str">
            <v xml:space="preserve"> </v>
          </cell>
          <cell r="F34">
            <v>4357694</v>
          </cell>
          <cell r="G34">
            <v>0</v>
          </cell>
          <cell r="H34">
            <v>0</v>
          </cell>
          <cell r="I34">
            <v>0</v>
          </cell>
          <cell r="J34">
            <v>6089</v>
          </cell>
          <cell r="K34">
            <v>0</v>
          </cell>
          <cell r="L34">
            <v>4357694</v>
          </cell>
          <cell r="M34">
            <v>0</v>
          </cell>
          <cell r="N34">
            <v>0</v>
          </cell>
          <cell r="O34">
            <v>0</v>
          </cell>
          <cell r="P34">
            <v>2372268</v>
          </cell>
          <cell r="Q34">
            <v>6089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31</v>
          </cell>
          <cell r="B36" t="str">
            <v xml:space="preserve">MATERIAL PRICE 造價分析 </v>
          </cell>
          <cell r="C36">
            <v>508</v>
          </cell>
          <cell r="D36" t="str">
            <v>SET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</v>
          </cell>
          <cell r="B37" t="str">
            <v xml:space="preserve">CAPACITOR </v>
          </cell>
          <cell r="C37">
            <v>0</v>
          </cell>
          <cell r="D37" t="str">
            <v>KVA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33</v>
          </cell>
          <cell r="B38" t="str">
            <v>CABLE &amp; WIRE FOR POWER SYSTEM</v>
          </cell>
          <cell r="C38">
            <v>130730</v>
          </cell>
          <cell r="D38" t="str">
            <v>M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34</v>
          </cell>
          <cell r="B39" t="str">
            <v>LIGHTING FIXTURE</v>
          </cell>
          <cell r="C39">
            <v>508</v>
          </cell>
          <cell r="D39" t="str">
            <v>SET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36</v>
          </cell>
          <cell r="B41" t="str">
            <v>LABOR PRICE 造價分析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37</v>
          </cell>
          <cell r="B42" t="str">
            <v xml:space="preserve">CAPACITOR </v>
          </cell>
          <cell r="C42">
            <v>0</v>
          </cell>
          <cell r="D42" t="str">
            <v>KVA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38</v>
          </cell>
          <cell r="B43" t="str">
            <v>CABLE &amp; WIRE FOR POWER SYSTEM</v>
          </cell>
          <cell r="C43">
            <v>130730</v>
          </cell>
          <cell r="D43" t="str">
            <v>M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0.73359596114128356</v>
          </cell>
          <cell r="J43">
            <v>95903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39</v>
          </cell>
          <cell r="B44" t="str">
            <v>LIGHTING FIXTURE</v>
          </cell>
          <cell r="C44">
            <v>508</v>
          </cell>
          <cell r="D44" t="str">
            <v>SET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ALT-2</v>
          </cell>
          <cell r="B46">
            <v>0</v>
          </cell>
          <cell r="C46" t="str">
            <v xml:space="preserve"> </v>
          </cell>
          <cell r="D46" t="str">
            <v xml:space="preserve"> 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G47">
            <v>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G48">
            <v>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G49">
            <v>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G50">
            <v>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G51">
            <v>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G52">
            <v>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G53">
            <v>0</v>
          </cell>
          <cell r="H53">
            <v>0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C54">
            <v>0</v>
          </cell>
          <cell r="D54">
            <v>0</v>
          </cell>
          <cell r="E54">
            <v>0</v>
          </cell>
          <cell r="F54">
            <v>-539149</v>
          </cell>
          <cell r="G54">
            <v>0</v>
          </cell>
          <cell r="H54">
            <v>0</v>
          </cell>
          <cell r="I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5">
          <cell r="H55">
            <v>0</v>
          </cell>
          <cell r="I55">
            <v>0.31715698242186791</v>
          </cell>
          <cell r="J55">
            <v>98</v>
          </cell>
          <cell r="K55">
            <v>232</v>
          </cell>
          <cell r="L55">
            <v>69600</v>
          </cell>
          <cell r="M55">
            <v>0</v>
          </cell>
          <cell r="N55">
            <v>0</v>
          </cell>
          <cell r="O55">
            <v>91</v>
          </cell>
          <cell r="P55">
            <v>27300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G57">
            <v>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A58">
            <v>3</v>
          </cell>
          <cell r="B58" t="str">
            <v xml:space="preserve"> TAP 80% , STARTING TIME 60 Sec. (MOTOR PF=0.7 , EFF=0.9)</v>
          </cell>
          <cell r="C58">
            <v>2</v>
          </cell>
          <cell r="D58" t="str">
            <v>P_x000E_L</v>
          </cell>
          <cell r="E58">
            <v>1500000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G59">
            <v>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G60">
            <v>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G61">
            <v>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G62">
            <v>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G63">
            <v>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G64">
            <v>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G65">
            <v>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G66">
            <v>0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G67">
            <v>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G68">
            <v>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G77">
            <v>0</v>
          </cell>
          <cell r="H77">
            <v>0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C78">
            <v>0</v>
          </cell>
          <cell r="D78">
            <v>0</v>
          </cell>
          <cell r="E78">
            <v>0</v>
          </cell>
          <cell r="F78">
            <v>7206503</v>
          </cell>
          <cell r="G78">
            <v>0</v>
          </cell>
          <cell r="H78">
            <v>0</v>
          </cell>
          <cell r="I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G86">
            <v>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G87">
            <v>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G88">
            <v>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G89">
            <v>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G90">
            <v>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G91">
            <v>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/>
          <cell r="H92"/>
          <cell r="I92"/>
          <cell r="J92">
            <v>7864</v>
          </cell>
          <cell r="K92"/>
          <cell r="L92">
            <v>79627100</v>
          </cell>
          <cell r="M92"/>
          <cell r="N92"/>
          <cell r="O92"/>
          <cell r="P92">
            <v>3085790</v>
          </cell>
          <cell r="Q92"/>
        </row>
        <row r="93">
          <cell r="A93" t="str">
            <v xml:space="preserve">  J.</v>
          </cell>
          <cell r="B93" t="str">
            <v>U/G CONDUIT BANK</v>
          </cell>
          <cell r="C93">
            <v>2850</v>
          </cell>
          <cell r="D93" t="str">
            <v>M3</v>
          </cell>
          <cell r="E93">
            <v>2070.4561403508774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G96">
            <v>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G97">
            <v>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G98">
            <v>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G99">
            <v>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G100">
            <v>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G101">
            <v>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G102">
            <v>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C103">
            <v>0</v>
          </cell>
          <cell r="D103">
            <v>0</v>
          </cell>
          <cell r="E103">
            <v>0</v>
          </cell>
          <cell r="F103">
            <v>12780000</v>
          </cell>
          <cell r="G103">
            <v>0</v>
          </cell>
          <cell r="H103">
            <v>0</v>
          </cell>
          <cell r="I103">
            <v>0</v>
          </cell>
          <cell r="J103">
            <v>703</v>
          </cell>
          <cell r="K103">
            <v>0</v>
          </cell>
          <cell r="L103">
            <v>12780000</v>
          </cell>
          <cell r="M103">
            <v>0</v>
          </cell>
          <cell r="N103">
            <v>0</v>
          </cell>
          <cell r="O103">
            <v>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G107">
            <v>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G108">
            <v>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G109">
            <v>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G110">
            <v>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G111">
            <v>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G112">
            <v>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G113">
            <v>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G114">
            <v>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G115">
            <v>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C116">
            <v>0</v>
          </cell>
          <cell r="D116">
            <v>0</v>
          </cell>
          <cell r="E116">
            <v>0</v>
          </cell>
          <cell r="F116">
            <v>22314000</v>
          </cell>
          <cell r="G116">
            <v>0</v>
          </cell>
          <cell r="H116">
            <v>0</v>
          </cell>
          <cell r="I116">
            <v>0</v>
          </cell>
          <cell r="J116">
            <v>1302</v>
          </cell>
          <cell r="K116">
            <v>0</v>
          </cell>
          <cell r="L116">
            <v>22314000</v>
          </cell>
          <cell r="M116">
            <v>0</v>
          </cell>
          <cell r="N116">
            <v>0</v>
          </cell>
          <cell r="O116">
            <v>0</v>
          </cell>
          <cell r="P116">
            <v>364560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G120">
            <v>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G121">
            <v>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G122">
            <v>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G123">
            <v>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G124">
            <v>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G125">
            <v>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G126">
            <v>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G127">
            <v>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C128">
            <v>0</v>
          </cell>
          <cell r="D128">
            <v>0</v>
          </cell>
          <cell r="E128">
            <v>0</v>
          </cell>
          <cell r="F128">
            <v>12280000</v>
          </cell>
          <cell r="G128">
            <v>0</v>
          </cell>
          <cell r="H128">
            <v>0</v>
          </cell>
          <cell r="I128">
            <v>0</v>
          </cell>
          <cell r="J128">
            <v>693</v>
          </cell>
          <cell r="K128">
            <v>0</v>
          </cell>
          <cell r="L128">
            <v>12280000</v>
          </cell>
          <cell r="M128">
            <v>0</v>
          </cell>
          <cell r="N128">
            <v>0</v>
          </cell>
          <cell r="O128">
            <v>0</v>
          </cell>
          <cell r="P128">
            <v>194040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/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G130">
            <v>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/>
          <cell r="B132"/>
          <cell r="C132"/>
          <cell r="D132"/>
          <cell r="E132"/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G134">
            <v>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G135">
            <v>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C136">
            <v>0</v>
          </cell>
          <cell r="D136">
            <v>0</v>
          </cell>
          <cell r="E136">
            <v>0</v>
          </cell>
          <cell r="F136">
            <v>1550000</v>
          </cell>
          <cell r="G136">
            <v>0</v>
          </cell>
          <cell r="H136">
            <v>0</v>
          </cell>
          <cell r="I136">
            <v>0</v>
          </cell>
          <cell r="J136">
            <v>238</v>
          </cell>
          <cell r="K136">
            <v>0</v>
          </cell>
          <cell r="L136">
            <v>1550000</v>
          </cell>
          <cell r="M136">
            <v>0</v>
          </cell>
          <cell r="N136">
            <v>0</v>
          </cell>
          <cell r="O136">
            <v>0</v>
          </cell>
          <cell r="P136">
            <v>66640</v>
          </cell>
        </row>
        <row r="137">
          <cell r="F137">
            <v>0</v>
          </cell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G139">
            <v>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G140">
            <v>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C141">
            <v>0</v>
          </cell>
          <cell r="D141">
            <v>0</v>
          </cell>
          <cell r="E141">
            <v>0</v>
          </cell>
          <cell r="F141">
            <v>815000</v>
          </cell>
          <cell r="G141">
            <v>0</v>
          </cell>
          <cell r="H141">
            <v>0</v>
          </cell>
          <cell r="I141">
            <v>0</v>
          </cell>
          <cell r="J141">
            <v>120</v>
          </cell>
          <cell r="K141">
            <v>0</v>
          </cell>
          <cell r="L141">
            <v>815000</v>
          </cell>
          <cell r="M141">
            <v>0</v>
          </cell>
          <cell r="N141">
            <v>0</v>
          </cell>
          <cell r="O141">
            <v>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G144">
            <v>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G146">
            <v>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G149">
            <v>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G150">
            <v>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G151">
            <v>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G152">
            <v>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G153">
            <v>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G154">
            <v>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G155">
            <v>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G157">
            <v>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C160">
            <v>0</v>
          </cell>
          <cell r="D160">
            <v>0</v>
          </cell>
          <cell r="E160">
            <v>0</v>
          </cell>
          <cell r="F160">
            <v>2996000</v>
          </cell>
          <cell r="G160">
            <v>0</v>
          </cell>
          <cell r="H160">
            <v>0</v>
          </cell>
          <cell r="I160">
            <v>0</v>
          </cell>
          <cell r="J160">
            <v>677</v>
          </cell>
          <cell r="K160">
            <v>0</v>
          </cell>
          <cell r="L160">
            <v>2996000</v>
          </cell>
          <cell r="M160">
            <v>0</v>
          </cell>
          <cell r="N160">
            <v>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G162">
            <v>0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A164">
            <v>10</v>
          </cell>
          <cell r="B164" t="str">
            <v>SUB-TOTAL : (A)</v>
          </cell>
          <cell r="C164">
            <v>15000</v>
          </cell>
          <cell r="D164" t="str">
            <v>M</v>
          </cell>
          <cell r="E164">
            <v>223</v>
          </cell>
          <cell r="F164">
            <v>138612100</v>
          </cell>
          <cell r="G164">
            <v>0</v>
          </cell>
          <cell r="H164">
            <v>0</v>
          </cell>
          <cell r="I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  <cell r="H166">
            <v>0</v>
          </cell>
          <cell r="I166">
            <v>0.11700000000000001</v>
          </cell>
          <cell r="J166">
            <v>35</v>
          </cell>
          <cell r="K166">
            <v>28</v>
          </cell>
          <cell r="L166">
            <v>8400</v>
          </cell>
          <cell r="M166">
            <v>0</v>
          </cell>
          <cell r="N166">
            <v>0</v>
          </cell>
          <cell r="O166">
            <v>33</v>
          </cell>
          <cell r="P166">
            <v>9900</v>
          </cell>
        </row>
        <row r="167">
          <cell r="F167">
            <v>0</v>
          </cell>
          <cell r="G167"/>
          <cell r="H167">
            <v>0</v>
          </cell>
          <cell r="I167"/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/>
        </row>
        <row r="168">
          <cell r="A168" t="str">
            <v>B</v>
          </cell>
          <cell r="B168" t="str">
            <v xml:space="preserve"> POWER DISTRIBUTION SYSTEM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/>
          <cell r="H168">
            <v>0</v>
          </cell>
          <cell r="I168"/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G171">
            <v>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G172">
            <v>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G173">
            <v>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G174">
            <v>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G175">
            <v>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G176">
            <v>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G177">
            <v>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G178">
            <v>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G179">
            <v>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G180">
            <v>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G181">
            <v>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G182">
            <v>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G183">
            <v>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G186">
            <v>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G187">
            <v>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G188">
            <v>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G189">
            <v>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G190">
            <v>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G191">
            <v>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G192">
            <v>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G195">
            <v>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G196">
            <v>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G197">
            <v>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G198">
            <v>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G199">
            <v>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G202">
            <v>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G203">
            <v>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G204">
            <v>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G205">
            <v>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G206">
            <v>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G210">
            <v>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G211">
            <v>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G212">
            <v>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G213">
            <v>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G216">
            <v>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G217">
            <v>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G218">
            <v>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G220">
            <v>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G223">
            <v>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G225">
            <v>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G228">
            <v>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5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G231">
            <v>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G234">
            <v>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/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/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G242">
            <v>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G243">
            <v>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G244">
            <v>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G246">
            <v>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G250">
            <v>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G252">
            <v>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G254">
            <v>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/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/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G258">
            <v>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G261">
            <v>0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C263">
            <v>0</v>
          </cell>
          <cell r="D263">
            <v>0</v>
          </cell>
          <cell r="E263">
            <v>0</v>
          </cell>
          <cell r="F263">
            <v>23270172</v>
          </cell>
          <cell r="G263">
            <v>0</v>
          </cell>
          <cell r="H263">
            <v>0</v>
          </cell>
          <cell r="I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A265"/>
          <cell r="B265"/>
          <cell r="C265"/>
          <cell r="D265"/>
          <cell r="E265"/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C267">
            <v>350</v>
          </cell>
          <cell r="D267" t="str">
            <v>M</v>
          </cell>
          <cell r="E267">
            <v>26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G268">
            <v>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0.5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G270">
            <v>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G272">
            <v>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0.56000000000000005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G274">
            <v>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G276">
            <v>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G278">
            <v>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G280">
            <v>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G282">
            <v>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G284">
            <v>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G286">
            <v>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G288">
            <v>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9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G290">
            <v>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G292">
            <v>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G296">
            <v>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7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G300">
            <v>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G303">
            <v>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G304">
            <v>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G305">
            <v>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G306">
            <v>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G307">
            <v>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G308">
            <v>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G310">
            <v>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G312">
            <v>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0.153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G315">
            <v>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G318">
            <v>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G320">
            <v>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A323">
            <v>29</v>
          </cell>
          <cell r="B323" t="str">
            <v>FOR CLASS 1, DIV.2 GROUP D</v>
          </cell>
          <cell r="C323">
            <v>4440</v>
          </cell>
          <cell r="D323" t="str">
            <v>M</v>
          </cell>
          <cell r="E323">
            <v>33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G324">
            <v>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G327">
            <v>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G328">
            <v>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G329">
            <v>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G330">
            <v>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G331">
            <v>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G332">
            <v>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G333">
            <v>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G334">
            <v>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G335">
            <v>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G336">
            <v>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G337">
            <v>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G338">
            <v>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G339">
            <v>0</v>
          </cell>
          <cell r="H339">
            <v>0</v>
          </cell>
          <cell r="I339">
            <v>0.2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G340">
            <v>0</v>
          </cell>
          <cell r="H340">
            <v>0</v>
          </cell>
          <cell r="I340">
            <v>0.2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G341">
            <v>0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C342">
            <v>3</v>
          </cell>
          <cell r="D342">
            <v>11.13</v>
          </cell>
          <cell r="E342">
            <v>1.25</v>
          </cell>
          <cell r="F342">
            <v>9586794</v>
          </cell>
          <cell r="G342">
            <v>0</v>
          </cell>
          <cell r="H342">
            <v>0</v>
          </cell>
          <cell r="I342">
            <v>0.3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H343">
            <v>0</v>
          </cell>
          <cell r="I343">
            <v>0.41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G344">
            <v>0</v>
          </cell>
          <cell r="H344">
            <v>0</v>
          </cell>
          <cell r="I344">
            <v>0.51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C345">
            <v>6</v>
          </cell>
          <cell r="D345">
            <v>18.260000000000002</v>
          </cell>
          <cell r="E345">
            <v>1.5</v>
          </cell>
          <cell r="F345">
            <v>0</v>
          </cell>
          <cell r="G345">
            <v>0</v>
          </cell>
          <cell r="H345">
            <v>0</v>
          </cell>
          <cell r="I345">
            <v>0.61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G346">
            <v>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G347">
            <v>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G348">
            <v>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G349">
            <v>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G350">
            <v>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G351">
            <v>0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G352">
            <v>0</v>
          </cell>
          <cell r="H352">
            <v>0</v>
          </cell>
          <cell r="I352">
            <v>2.0299999999999998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C353">
            <v>22</v>
          </cell>
          <cell r="D353">
            <v>53.98</v>
          </cell>
          <cell r="E353" t="str">
            <v>N</v>
          </cell>
          <cell r="F353">
            <v>0</v>
          </cell>
          <cell r="G353">
            <v>0</v>
          </cell>
          <cell r="H353">
            <v>0</v>
          </cell>
          <cell r="I353">
            <v>2.23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G354">
            <v>0</v>
          </cell>
          <cell r="H354">
            <v>0</v>
          </cell>
          <cell r="I354">
            <v>2.4300000000000002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G355">
            <v>0</v>
          </cell>
          <cell r="H355">
            <v>0</v>
          </cell>
          <cell r="I355">
            <v>7.0000000000000007E-2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G356">
            <v>0</v>
          </cell>
          <cell r="H356">
            <v>0</v>
          </cell>
          <cell r="I356">
            <v>7.0000000000000007E-2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G357">
            <v>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C358">
            <v>0.25</v>
          </cell>
          <cell r="D358">
            <v>2.2400000000000002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7.0000000000000007E-2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G359">
            <v>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C360">
            <v>0.25</v>
          </cell>
          <cell r="D360">
            <v>2.2400000000000002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7.0000000000000007E-2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G361">
            <v>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G362">
            <v>0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G363">
            <v>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G364">
            <v>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G365">
            <v>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G366">
            <v>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G367">
            <v>0</v>
          </cell>
          <cell r="H367">
            <v>0</v>
          </cell>
          <cell r="I367">
            <v>7.0000000000000007E-2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G368">
            <v>0</v>
          </cell>
          <cell r="H368">
            <v>0</v>
          </cell>
          <cell r="I368">
            <v>7.0000000000000007E-2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G369">
            <v>0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C370">
            <v>1</v>
          </cell>
          <cell r="D370">
            <v>3.38</v>
          </cell>
          <cell r="E370">
            <v>1</v>
          </cell>
          <cell r="F370">
            <v>902415</v>
          </cell>
          <cell r="G370">
            <v>0</v>
          </cell>
          <cell r="H370">
            <v>0</v>
          </cell>
          <cell r="I370">
            <v>0.12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0.12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0.12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B373" t="str">
            <v>STD</v>
          </cell>
          <cell r="C373">
            <v>1.25</v>
          </cell>
          <cell r="D373" t="str">
            <v xml:space="preserve"> 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0.15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C374">
            <v>1.25</v>
          </cell>
          <cell r="D374">
            <v>3.56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0.15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G375">
            <v>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G376">
            <v>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G377">
            <v>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G378">
            <v>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G379">
            <v>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G380">
            <v>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C381">
            <v>2</v>
          </cell>
          <cell r="D381">
            <v>3.91</v>
          </cell>
          <cell r="E381">
            <v>1</v>
          </cell>
          <cell r="F381">
            <v>493190</v>
          </cell>
          <cell r="G381">
            <v>0</v>
          </cell>
          <cell r="H381">
            <v>0</v>
          </cell>
          <cell r="I381">
            <v>0.3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0.25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0.3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C384">
            <v>3.5</v>
          </cell>
          <cell r="D384" t="str">
            <v xml:space="preserve"> 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0.35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G385">
            <v>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C386">
            <v>5</v>
          </cell>
          <cell r="D386">
            <v>6.55</v>
          </cell>
          <cell r="E386">
            <v>1</v>
          </cell>
          <cell r="F386">
            <v>0</v>
          </cell>
          <cell r="G386">
            <v>0</v>
          </cell>
          <cell r="H386">
            <v>0</v>
          </cell>
          <cell r="I386">
            <v>0.51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G387">
            <v>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G388">
            <v>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G389">
            <v>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A390">
            <v>17</v>
          </cell>
          <cell r="B390" t="str">
            <v>3M LG., W/ SMALL FOUNDATION</v>
          </cell>
          <cell r="C390">
            <v>12</v>
          </cell>
          <cell r="D390">
            <v>9.5299999999999994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1.22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G391">
            <v>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C392">
            <v>16</v>
          </cell>
          <cell r="D392">
            <v>9.5299999999999994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1.62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G393">
            <v>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C394">
            <v>20</v>
          </cell>
          <cell r="D394">
            <v>9.5299999999999994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2.0299999999999998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G396">
            <v>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G397">
            <v>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G398">
            <v>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G399">
            <v>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G400">
            <v>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G401">
            <v>0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G402">
            <v>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C403">
            <v>38</v>
          </cell>
          <cell r="D403">
            <v>9.5299999999999994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3.85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G404">
            <v>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G405">
            <v>0</v>
          </cell>
          <cell r="H405">
            <v>0</v>
          </cell>
          <cell r="I405">
            <v>4.26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G406">
            <v>0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C407">
            <v>46</v>
          </cell>
          <cell r="D407">
            <v>9.5299999999999994</v>
          </cell>
          <cell r="E407">
            <v>1</v>
          </cell>
          <cell r="F407">
            <v>1009077</v>
          </cell>
          <cell r="G407">
            <v>0</v>
          </cell>
          <cell r="H407">
            <v>0</v>
          </cell>
          <cell r="I407">
            <v>4.67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4.87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7.0000000000000007E-2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C410">
            <v>0.125</v>
          </cell>
          <cell r="D410" t="str">
            <v xml:space="preserve"> 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7.0000000000000007E-2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G411">
            <v>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G412">
            <v>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G413">
            <v>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G414">
            <v>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G415">
            <v>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G416">
            <v>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G417">
            <v>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G418">
            <v>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G419">
            <v>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G420">
            <v>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G421">
            <v>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G422">
            <v>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G423">
            <v>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G424">
            <v>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G425">
            <v>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G426">
            <v>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G427">
            <v>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G428">
            <v>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G430">
            <v>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C431">
            <v>1.5</v>
          </cell>
          <cell r="D431">
            <v>5.08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0.15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G432">
            <v>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C433">
            <v>2</v>
          </cell>
          <cell r="D433">
            <v>5.54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0.2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G434">
            <v>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G435">
            <v>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G436">
            <v>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G437">
            <v>0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C438">
            <v>3.5</v>
          </cell>
          <cell r="D438">
            <v>8.08</v>
          </cell>
          <cell r="E438">
            <v>1</v>
          </cell>
          <cell r="F438">
            <v>1746859</v>
          </cell>
          <cell r="G438">
            <v>0</v>
          </cell>
          <cell r="H438">
            <v>0</v>
          </cell>
          <cell r="I438">
            <v>0.35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0.41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C441">
            <v>6</v>
          </cell>
          <cell r="D441">
            <v>10.97</v>
          </cell>
          <cell r="E441">
            <v>1.25</v>
          </cell>
          <cell r="F441">
            <v>0</v>
          </cell>
          <cell r="G441">
            <v>0</v>
          </cell>
          <cell r="H441">
            <v>0</v>
          </cell>
          <cell r="I441">
            <v>0.61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G442">
            <v>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G443">
            <v>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C444">
            <v>12</v>
          </cell>
          <cell r="D444">
            <v>12.7</v>
          </cell>
          <cell r="E444">
            <v>1.25</v>
          </cell>
          <cell r="F444">
            <v>0</v>
          </cell>
          <cell r="G444">
            <v>0</v>
          </cell>
          <cell r="H444">
            <v>0</v>
          </cell>
          <cell r="I444">
            <v>1.22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C445">
            <v>14</v>
          </cell>
          <cell r="D445">
            <v>12.7</v>
          </cell>
          <cell r="E445">
            <v>1.25</v>
          </cell>
          <cell r="F445">
            <v>0</v>
          </cell>
          <cell r="G445">
            <v>0</v>
          </cell>
          <cell r="H445">
            <v>0</v>
          </cell>
          <cell r="I445">
            <v>1.42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C446">
            <v>16</v>
          </cell>
          <cell r="D446">
            <v>12.7</v>
          </cell>
          <cell r="E446">
            <v>1.25</v>
          </cell>
          <cell r="F446">
            <v>0</v>
          </cell>
          <cell r="G446">
            <v>0</v>
          </cell>
          <cell r="H446">
            <v>0</v>
          </cell>
          <cell r="I446">
            <v>1.62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G447">
            <v>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G448">
            <v>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G452">
            <v>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G453">
            <v>0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G455">
            <v>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G457">
            <v>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  <cell r="Q457"/>
        </row>
        <row r="458">
          <cell r="B458" t="str">
            <v>TABLE 1, 1"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str">
            <v>M+L</v>
          </cell>
          <cell r="L459" t="str">
            <v>M+L</v>
          </cell>
          <cell r="M459">
            <v>0</v>
          </cell>
          <cell r="N459">
            <v>0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str">
            <v>M+L</v>
          </cell>
          <cell r="L460" t="str">
            <v>M+L</v>
          </cell>
          <cell r="M460">
            <v>0</v>
          </cell>
          <cell r="N460">
            <v>0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str">
            <v>M+L</v>
          </cell>
          <cell r="L461" t="str">
            <v>M+L</v>
          </cell>
          <cell r="M461">
            <v>0</v>
          </cell>
          <cell r="N461">
            <v>0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G462"/>
          <cell r="H462">
            <v>0</v>
          </cell>
          <cell r="I462">
            <v>0</v>
          </cell>
          <cell r="J462">
            <v>0</v>
          </cell>
          <cell r="K462" t="str">
            <v>M+L</v>
          </cell>
          <cell r="L462" t="str">
            <v>M+L</v>
          </cell>
          <cell r="M462">
            <v>0</v>
          </cell>
          <cell r="N462">
            <v>0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str">
            <v>M+L</v>
          </cell>
          <cell r="L463" t="str">
            <v>M+L</v>
          </cell>
          <cell r="M463">
            <v>0</v>
          </cell>
          <cell r="N463">
            <v>0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str">
            <v>M+L</v>
          </cell>
          <cell r="L464" t="str">
            <v>M+L</v>
          </cell>
          <cell r="M464">
            <v>0</v>
          </cell>
          <cell r="N464">
            <v>0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G465">
            <v>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G466">
            <v>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G467">
            <v>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G468">
            <v>0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C469">
            <v>0</v>
          </cell>
          <cell r="D469">
            <v>0</v>
          </cell>
          <cell r="E469">
            <v>0</v>
          </cell>
          <cell r="F469">
            <v>746719</v>
          </cell>
          <cell r="G469">
            <v>0</v>
          </cell>
          <cell r="H469">
            <v>0</v>
          </cell>
          <cell r="I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B471" t="str">
            <v>PVC???? 7C-2SQ.MM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/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/>
        </row>
        <row r="474">
          <cell r="B474" t="str">
            <v>D&amp;F SYSTEM PANEL, INCLUDING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G475">
            <v>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A478">
            <v>19</v>
          </cell>
          <cell r="B478" t="str">
            <v>SOFTWARE DESIGN PACKAGE</v>
          </cell>
          <cell r="C478">
            <v>3000</v>
          </cell>
          <cell r="D478" t="str">
            <v>M</v>
          </cell>
          <cell r="E478">
            <v>76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/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G479">
            <v>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0.23599999999999999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/>
          <cell r="D481"/>
          <cell r="E481"/>
          <cell r="F481">
            <v>0</v>
          </cell>
          <cell r="G481"/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G483">
            <v>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/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/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G486">
            <v>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G491">
            <v>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G492">
            <v>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G493">
            <v>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G494">
            <v>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G495">
            <v>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G496">
            <v>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G498">
            <v>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G499">
            <v>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G500">
            <v>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G501">
            <v>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G502">
            <v>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G504">
            <v>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G506">
            <v>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G508">
            <v>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G510">
            <v>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G512">
            <v>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G514">
            <v>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G516">
            <v>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G518">
            <v>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G520">
            <v>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G521">
            <v>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G522">
            <v>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G523">
            <v>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G524">
            <v>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G525">
            <v>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G526">
            <v>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G527">
            <v>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G528">
            <v>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G530">
            <v>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G531">
            <v>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G532">
            <v>0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C533">
            <v>0</v>
          </cell>
          <cell r="D533">
            <v>0</v>
          </cell>
          <cell r="E533">
            <v>0</v>
          </cell>
          <cell r="F533">
            <v>15621953</v>
          </cell>
          <cell r="G533">
            <v>0</v>
          </cell>
          <cell r="H533">
            <v>0</v>
          </cell>
          <cell r="I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G539">
            <v>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G540">
            <v>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G541">
            <v>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G542">
            <v>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C553">
            <v>0</v>
          </cell>
          <cell r="D553">
            <v>0</v>
          </cell>
          <cell r="E553">
            <v>0</v>
          </cell>
          <cell r="F553">
            <v>4896800</v>
          </cell>
          <cell r="G553">
            <v>0</v>
          </cell>
          <cell r="H553">
            <v>0</v>
          </cell>
          <cell r="I553">
            <v>0</v>
          </cell>
          <cell r="J553">
            <v>19311</v>
          </cell>
          <cell r="K553">
            <v>0</v>
          </cell>
          <cell r="L553">
            <v>4896800</v>
          </cell>
          <cell r="M553">
            <v>0</v>
          </cell>
          <cell r="N553">
            <v>0</v>
          </cell>
          <cell r="O553">
            <v>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G556">
            <v>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G557">
            <v>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C568">
            <v>0</v>
          </cell>
          <cell r="D568">
            <v>0</v>
          </cell>
          <cell r="E568">
            <v>0</v>
          </cell>
          <cell r="F568">
            <v>1004000</v>
          </cell>
          <cell r="G568">
            <v>0</v>
          </cell>
          <cell r="H568">
            <v>0</v>
          </cell>
          <cell r="I568">
            <v>0</v>
          </cell>
          <cell r="J568">
            <v>8020</v>
          </cell>
          <cell r="K568">
            <v>0</v>
          </cell>
          <cell r="L568">
            <v>1004000</v>
          </cell>
          <cell r="M568">
            <v>0</v>
          </cell>
          <cell r="N568">
            <v>0</v>
          </cell>
          <cell r="O568">
            <v>0</v>
          </cell>
          <cell r="P568">
            <v>6436000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C570">
            <v>0</v>
          </cell>
          <cell r="D570">
            <v>0</v>
          </cell>
          <cell r="E570">
            <v>0</v>
          </cell>
          <cell r="F570">
            <v>5900800</v>
          </cell>
          <cell r="G570">
            <v>0</v>
          </cell>
          <cell r="H570">
            <v>0</v>
          </cell>
          <cell r="I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 refreshError="1"/>
      <sheetData sheetId="338"/>
      <sheetData sheetId="339"/>
      <sheetData sheetId="340" refreshError="1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/>
      <sheetData sheetId="378"/>
      <sheetData sheetId="379"/>
      <sheetData sheetId="380" refreshError="1"/>
      <sheetData sheetId="381"/>
      <sheetData sheetId="382"/>
      <sheetData sheetId="383"/>
      <sheetData sheetId="384"/>
      <sheetData sheetId="385"/>
      <sheetData sheetId="386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/>
      <sheetData sheetId="456" refreshError="1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 refreshError="1"/>
      <sheetData sheetId="565" refreshError="1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 refreshError="1"/>
      <sheetData sheetId="590"/>
      <sheetData sheetId="591"/>
      <sheetData sheetId="592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Page 2"/>
      <sheetName val="Page 3"/>
      <sheetName val="Page 4"/>
      <sheetName val="Page 5"/>
      <sheetName val="Page 4(1)"/>
      <sheetName val="Page 5(1)"/>
      <sheetName val="BBchatluong"/>
      <sheetName val="BBkiemtra"/>
      <sheetName val="Sheet4"/>
      <sheetName val="Sheet5"/>
      <sheetName val="Sheet6"/>
      <sheetName val="Sheet7"/>
    </sheetNames>
    <sheetDataSet>
      <sheetData sheetId="0"/>
      <sheetData sheetId="1"/>
      <sheetData sheetId="2">
        <row r="17">
          <cell r="A17" t="str">
            <v xml:space="preserve"> - Biªn b¶n nghiÖm thu khèi l­îng hoµn thµnh ngµy</v>
          </cell>
        </row>
        <row r="25">
          <cell r="D25">
            <v>849.11</v>
          </cell>
        </row>
        <row r="26">
          <cell r="D26">
            <v>0</v>
          </cell>
        </row>
        <row r="27">
          <cell r="D27">
            <v>1813.4</v>
          </cell>
        </row>
        <row r="28">
          <cell r="D28">
            <v>350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BG "/>
      <sheetName val="OLYMPIA"/>
      <sheetName val="X_MEDIA"/>
      <sheetName val="POWERCOM"/>
      <sheetName val="LEADER"/>
      <sheetName val="SOLOMON"/>
      <sheetName val="DATA"/>
      <sheetName val="PROJECT"/>
      <sheetName val="SPUTN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"/>
      <sheetName val="T-Tramcat"/>
      <sheetName val="TramCat"/>
      <sheetName val="T.Tinh"/>
      <sheetName val="CT_TBA"/>
      <sheetName val="T-35KV"/>
      <sheetName val="35KV"/>
      <sheetName val="KhoBai"/>
      <sheetName val="ChuyenQuan"/>
      <sheetName val="T-TBA"/>
      <sheetName val="TBA"/>
      <sheetName val="CTVanChuyen"/>
      <sheetName val="VLC_Tramcat"/>
      <sheetName val="VLC_35KV"/>
      <sheetName val="VLC_TBA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TBA"/>
      <sheetName val="TBA"/>
      <sheetName val="XL4Poppy"/>
    </sheetNames>
    <sheetDataSet>
      <sheetData sheetId="0"/>
      <sheetData sheetId="1"/>
      <sheetData sheetId="2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-m"/>
      <sheetName val="m doc"/>
      <sheetName val="Cua thu "/>
      <sheetName val="Hoga ky thuat"/>
      <sheetName val="x-bit cxa"/>
      <sheetName val="kl(CQD)"/>
      <sheetName val="kt(CQD)"/>
      <sheetName val="ct(CQD)"/>
      <sheetName val="Thop kluong"/>
      <sheetName val="Thop kphi"/>
      <sheetName val="KL chenh lech"/>
      <sheetName val="TKE muong"/>
      <sheetName val="Tham chieu"/>
      <sheetName val="B dtru tbi"/>
    </sheetNames>
    <sheetDataSet>
      <sheetData sheetId="0"/>
      <sheetData sheetId="1" refreshError="1">
        <row r="7">
          <cell r="B7">
            <v>400</v>
          </cell>
        </row>
        <row r="9">
          <cell r="B9">
            <v>500</v>
          </cell>
          <cell r="I9">
            <v>8</v>
          </cell>
        </row>
        <row r="10">
          <cell r="B10">
            <v>400</v>
          </cell>
        </row>
        <row r="11">
          <cell r="B11">
            <v>350</v>
          </cell>
        </row>
        <row r="13">
          <cell r="B13">
            <v>400</v>
          </cell>
        </row>
        <row r="14">
          <cell r="B14">
            <v>500</v>
          </cell>
          <cell r="I14">
            <v>9</v>
          </cell>
        </row>
        <row r="15">
          <cell r="B15">
            <v>800</v>
          </cell>
        </row>
        <row r="16">
          <cell r="B16">
            <v>350</v>
          </cell>
        </row>
        <row r="18">
          <cell r="B18">
            <v>400</v>
          </cell>
        </row>
        <row r="19">
          <cell r="B19">
            <v>400</v>
          </cell>
        </row>
        <row r="20">
          <cell r="B20">
            <v>400</v>
          </cell>
        </row>
        <row r="21">
          <cell r="B21">
            <v>400</v>
          </cell>
        </row>
        <row r="22">
          <cell r="B22">
            <v>400</v>
          </cell>
        </row>
        <row r="23">
          <cell r="B23">
            <v>350</v>
          </cell>
        </row>
        <row r="25">
          <cell r="B25">
            <v>500</v>
          </cell>
          <cell r="I25">
            <v>9</v>
          </cell>
        </row>
        <row r="26">
          <cell r="B26">
            <v>400</v>
          </cell>
        </row>
        <row r="27">
          <cell r="B27">
            <v>350</v>
          </cell>
        </row>
        <row r="29">
          <cell r="B29">
            <v>600</v>
          </cell>
        </row>
        <row r="30">
          <cell r="B30">
            <v>600</v>
          </cell>
        </row>
        <row r="31">
          <cell r="B31">
            <v>600</v>
          </cell>
        </row>
        <row r="32">
          <cell r="B32">
            <v>350</v>
          </cell>
        </row>
        <row r="34">
          <cell r="B34">
            <v>500</v>
          </cell>
          <cell r="I34">
            <v>10</v>
          </cell>
        </row>
        <row r="35">
          <cell r="B35">
            <v>400</v>
          </cell>
        </row>
        <row r="36">
          <cell r="B36">
            <v>500</v>
          </cell>
          <cell r="I36">
            <v>9</v>
          </cell>
        </row>
        <row r="38">
          <cell r="B38">
            <v>400</v>
          </cell>
        </row>
        <row r="39">
          <cell r="B39">
            <v>400</v>
          </cell>
        </row>
        <row r="40">
          <cell r="B40">
            <v>400</v>
          </cell>
        </row>
        <row r="41">
          <cell r="B41">
            <v>350</v>
          </cell>
        </row>
        <row r="43">
          <cell r="B43">
            <v>800</v>
          </cell>
        </row>
        <row r="44">
          <cell r="B44">
            <v>500</v>
          </cell>
          <cell r="I44">
            <v>6.5</v>
          </cell>
        </row>
        <row r="45">
          <cell r="B45">
            <v>350</v>
          </cell>
        </row>
        <row r="47">
          <cell r="B47">
            <v>400</v>
          </cell>
        </row>
        <row r="48">
          <cell r="B48">
            <v>400</v>
          </cell>
        </row>
        <row r="49">
          <cell r="B49">
            <v>400</v>
          </cell>
        </row>
        <row r="50">
          <cell r="B50">
            <v>400</v>
          </cell>
        </row>
        <row r="51">
          <cell r="B51">
            <v>350</v>
          </cell>
        </row>
        <row r="53">
          <cell r="B53">
            <v>500</v>
          </cell>
          <cell r="I53">
            <v>10</v>
          </cell>
        </row>
        <row r="54">
          <cell r="B54">
            <v>500</v>
          </cell>
          <cell r="I54">
            <v>10</v>
          </cell>
        </row>
        <row r="55">
          <cell r="B55">
            <v>400</v>
          </cell>
        </row>
        <row r="56">
          <cell r="B56">
            <v>400</v>
          </cell>
        </row>
        <row r="57">
          <cell r="B57">
            <v>500</v>
          </cell>
          <cell r="I57">
            <v>10</v>
          </cell>
        </row>
        <row r="59">
          <cell r="B59">
            <v>600</v>
          </cell>
        </row>
        <row r="60">
          <cell r="B60">
            <v>400</v>
          </cell>
        </row>
        <row r="61">
          <cell r="B61">
            <v>400</v>
          </cell>
        </row>
        <row r="62">
          <cell r="B62">
            <v>400</v>
          </cell>
        </row>
        <row r="63">
          <cell r="B63">
            <v>350</v>
          </cell>
        </row>
        <row r="65">
          <cell r="B65">
            <v>400</v>
          </cell>
        </row>
        <row r="66">
          <cell r="B66">
            <v>500</v>
          </cell>
          <cell r="I66">
            <v>14</v>
          </cell>
        </row>
        <row r="67">
          <cell r="B67">
            <v>600</v>
          </cell>
        </row>
        <row r="68">
          <cell r="B68">
            <v>350</v>
          </cell>
        </row>
        <row r="70">
          <cell r="B70">
            <v>600</v>
          </cell>
        </row>
        <row r="71">
          <cell r="B71">
            <v>800</v>
          </cell>
        </row>
        <row r="72">
          <cell r="B72">
            <v>800</v>
          </cell>
        </row>
        <row r="73">
          <cell r="B73">
            <v>350</v>
          </cell>
        </row>
        <row r="75">
          <cell r="B75">
            <v>400</v>
          </cell>
        </row>
        <row r="76">
          <cell r="B76">
            <v>400</v>
          </cell>
        </row>
        <row r="77">
          <cell r="B77">
            <v>400</v>
          </cell>
        </row>
        <row r="78">
          <cell r="B78">
            <v>350</v>
          </cell>
        </row>
        <row r="80">
          <cell r="B80">
            <v>500</v>
          </cell>
          <cell r="I80">
            <v>10</v>
          </cell>
        </row>
        <row r="81">
          <cell r="B81">
            <v>500</v>
          </cell>
          <cell r="I81">
            <v>10</v>
          </cell>
        </row>
        <row r="82">
          <cell r="B82">
            <v>400</v>
          </cell>
        </row>
        <row r="83">
          <cell r="B83">
            <v>500</v>
          </cell>
          <cell r="I83">
            <v>6.5</v>
          </cell>
        </row>
        <row r="84">
          <cell r="B84">
            <v>400</v>
          </cell>
        </row>
        <row r="86">
          <cell r="B86">
            <v>600</v>
          </cell>
        </row>
        <row r="87">
          <cell r="B87">
            <v>500</v>
          </cell>
          <cell r="I87">
            <v>9</v>
          </cell>
        </row>
        <row r="88">
          <cell r="B88">
            <v>350</v>
          </cell>
        </row>
        <row r="90">
          <cell r="B90">
            <v>600</v>
          </cell>
        </row>
        <row r="91">
          <cell r="B91">
            <v>1000</v>
          </cell>
        </row>
        <row r="92">
          <cell r="B92">
            <v>1000</v>
          </cell>
        </row>
        <row r="93">
          <cell r="B93">
            <v>800</v>
          </cell>
        </row>
        <row r="94">
          <cell r="B94">
            <v>350</v>
          </cell>
        </row>
        <row r="96">
          <cell r="B96">
            <v>500</v>
          </cell>
          <cell r="I96">
            <v>7</v>
          </cell>
        </row>
        <row r="97">
          <cell r="B97">
            <v>400</v>
          </cell>
        </row>
        <row r="98">
          <cell r="B98">
            <v>400</v>
          </cell>
        </row>
        <row r="99">
          <cell r="B99">
            <v>350</v>
          </cell>
        </row>
        <row r="101">
          <cell r="B101">
            <v>600</v>
          </cell>
        </row>
        <row r="102">
          <cell r="B102">
            <v>400</v>
          </cell>
        </row>
        <row r="103">
          <cell r="B103">
            <v>400</v>
          </cell>
        </row>
        <row r="104">
          <cell r="B104">
            <v>350</v>
          </cell>
        </row>
        <row r="106">
          <cell r="B106">
            <v>400</v>
          </cell>
        </row>
        <row r="107">
          <cell r="B107">
            <v>600</v>
          </cell>
        </row>
        <row r="108">
          <cell r="B108">
            <v>500</v>
          </cell>
          <cell r="I108">
            <v>10</v>
          </cell>
        </row>
        <row r="109">
          <cell r="B109">
            <v>350</v>
          </cell>
        </row>
        <row r="111">
          <cell r="B111">
            <v>600</v>
          </cell>
        </row>
        <row r="112">
          <cell r="B112">
            <v>600</v>
          </cell>
        </row>
        <row r="113">
          <cell r="B113">
            <v>350</v>
          </cell>
        </row>
        <row r="115">
          <cell r="B115">
            <v>1200</v>
          </cell>
        </row>
        <row r="116">
          <cell r="B116">
            <v>500</v>
          </cell>
          <cell r="I116">
            <v>10</v>
          </cell>
        </row>
        <row r="117">
          <cell r="B117">
            <v>500</v>
          </cell>
          <cell r="I117">
            <v>6.5</v>
          </cell>
        </row>
        <row r="118">
          <cell r="B118">
            <v>500</v>
          </cell>
          <cell r="I118">
            <v>6.5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toan"/>
      <sheetName val="Du toan (2)"/>
      <sheetName val="Du toan (3)"/>
      <sheetName val="02-12"/>
      <sheetName val="He so"/>
      <sheetName val="Sheet3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>
            <v>0.67</v>
          </cell>
        </row>
      </sheetData>
      <sheetData sheetId="5" refreshError="1"/>
      <sheetData sheetId="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DU TOAN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khung ten TD"/>
      <sheetName val="Thang 01"/>
      <sheetName val="Thang 02"/>
      <sheetName val="Thang 03"/>
      <sheetName val="Thang 04"/>
      <sheetName val="Thang 05"/>
      <sheetName val="Thang 06"/>
      <sheetName val="Sheet2"/>
      <sheetName val="XL4Test5"/>
      <sheetName val="CHITI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mc"/>
    </sheetNames>
    <sheetDataSet>
      <sheetData sheetId="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"/>
      <sheetName val="Sheet2"/>
      <sheetName val="TRUYMA"/>
      <sheetName val="CHIPHI"/>
      <sheetName val="Sheet1"/>
      <sheetName val="CANDOI"/>
      <sheetName val="Nhap VT oto"/>
      <sheetName val="maTTB"/>
      <sheetName val="p.nhapoto"/>
      <sheetName val="Xuat VT oto"/>
      <sheetName val="p.xuatoto"/>
      <sheetName val="dc oto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5">
          <cell r="B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N15">
            <v>0</v>
          </cell>
          <cell r="P15">
            <v>0</v>
          </cell>
        </row>
        <row r="16">
          <cell r="B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N16">
            <v>0</v>
          </cell>
          <cell r="P16">
            <v>0</v>
          </cell>
        </row>
        <row r="17">
          <cell r="B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N17">
            <v>0</v>
          </cell>
          <cell r="P17">
            <v>0</v>
          </cell>
        </row>
        <row r="18">
          <cell r="B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N18">
            <v>0</v>
          </cell>
          <cell r="P18">
            <v>0</v>
          </cell>
        </row>
        <row r="19">
          <cell r="B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N19">
            <v>0</v>
          </cell>
          <cell r="P19">
            <v>0</v>
          </cell>
        </row>
        <row r="20">
          <cell r="B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N20">
            <v>0</v>
          </cell>
          <cell r="P20">
            <v>0</v>
          </cell>
        </row>
        <row r="21"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N21">
            <v>0</v>
          </cell>
          <cell r="P21">
            <v>0</v>
          </cell>
        </row>
        <row r="22">
          <cell r="B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N22">
            <v>0</v>
          </cell>
          <cell r="P22">
            <v>0</v>
          </cell>
        </row>
        <row r="23">
          <cell r="B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N23">
            <v>0</v>
          </cell>
          <cell r="P23">
            <v>0</v>
          </cell>
        </row>
        <row r="24">
          <cell r="B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N24">
            <v>0</v>
          </cell>
          <cell r="P24">
            <v>0</v>
          </cell>
        </row>
        <row r="25">
          <cell r="B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N25">
            <v>0</v>
          </cell>
          <cell r="P25">
            <v>0</v>
          </cell>
        </row>
        <row r="26">
          <cell r="B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N26">
            <v>0</v>
          </cell>
          <cell r="P26">
            <v>0</v>
          </cell>
        </row>
        <row r="27">
          <cell r="B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N27">
            <v>0</v>
          </cell>
          <cell r="P27">
            <v>0</v>
          </cell>
        </row>
        <row r="28"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N28">
            <v>0</v>
          </cell>
          <cell r="P28">
            <v>0</v>
          </cell>
        </row>
        <row r="29">
          <cell r="B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N29">
            <v>0</v>
          </cell>
          <cell r="P29">
            <v>0</v>
          </cell>
        </row>
        <row r="30">
          <cell r="B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N30">
            <v>0</v>
          </cell>
          <cell r="P30">
            <v>0</v>
          </cell>
        </row>
        <row r="31">
          <cell r="B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N31">
            <v>0</v>
          </cell>
          <cell r="P31">
            <v>0</v>
          </cell>
        </row>
        <row r="32"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N32">
            <v>0</v>
          </cell>
          <cell r="P32">
            <v>0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N33">
            <v>0</v>
          </cell>
          <cell r="P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N34">
            <v>0</v>
          </cell>
          <cell r="P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N35">
            <v>0</v>
          </cell>
          <cell r="P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N36">
            <v>0</v>
          </cell>
          <cell r="P36">
            <v>0</v>
          </cell>
        </row>
        <row r="37">
          <cell r="B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N37">
            <v>0</v>
          </cell>
          <cell r="P37">
            <v>0</v>
          </cell>
        </row>
        <row r="38">
          <cell r="B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N38">
            <v>0</v>
          </cell>
          <cell r="P38">
            <v>0</v>
          </cell>
        </row>
        <row r="39">
          <cell r="B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N39">
            <v>0</v>
          </cell>
          <cell r="P39">
            <v>0</v>
          </cell>
        </row>
        <row r="40">
          <cell r="B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N40">
            <v>0</v>
          </cell>
          <cell r="P40">
            <v>0</v>
          </cell>
        </row>
        <row r="41">
          <cell r="B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N41">
            <v>0</v>
          </cell>
          <cell r="P41">
            <v>0</v>
          </cell>
        </row>
        <row r="42">
          <cell r="B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N42">
            <v>0</v>
          </cell>
          <cell r="P42">
            <v>0</v>
          </cell>
        </row>
        <row r="43">
          <cell r="B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N43">
            <v>0</v>
          </cell>
          <cell r="P43">
            <v>0</v>
          </cell>
        </row>
        <row r="44">
          <cell r="B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N44">
            <v>0</v>
          </cell>
          <cell r="P44">
            <v>0</v>
          </cell>
        </row>
        <row r="45">
          <cell r="B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N45">
            <v>0</v>
          </cell>
          <cell r="P45">
            <v>0</v>
          </cell>
        </row>
        <row r="46">
          <cell r="B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N46">
            <v>0</v>
          </cell>
          <cell r="P46">
            <v>0</v>
          </cell>
        </row>
        <row r="47">
          <cell r="B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N47">
            <v>0</v>
          </cell>
          <cell r="P47">
            <v>0</v>
          </cell>
        </row>
        <row r="48">
          <cell r="B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N48">
            <v>0</v>
          </cell>
          <cell r="P48">
            <v>0</v>
          </cell>
        </row>
        <row r="49">
          <cell r="B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N49">
            <v>0</v>
          </cell>
          <cell r="P49">
            <v>0</v>
          </cell>
        </row>
        <row r="50">
          <cell r="B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N50">
            <v>0</v>
          </cell>
          <cell r="P50">
            <v>0</v>
          </cell>
        </row>
        <row r="51"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N51">
            <v>0</v>
          </cell>
          <cell r="P51">
            <v>0</v>
          </cell>
        </row>
        <row r="52">
          <cell r="B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N52">
            <v>0</v>
          </cell>
          <cell r="P52">
            <v>0</v>
          </cell>
        </row>
        <row r="53">
          <cell r="B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N53">
            <v>0</v>
          </cell>
          <cell r="P53">
            <v>0</v>
          </cell>
        </row>
        <row r="54">
          <cell r="B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N54">
            <v>0</v>
          </cell>
          <cell r="P54">
            <v>0</v>
          </cell>
        </row>
        <row r="55">
          <cell r="B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N55">
            <v>0</v>
          </cell>
          <cell r="P55">
            <v>0</v>
          </cell>
        </row>
        <row r="56">
          <cell r="B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N56">
            <v>0</v>
          </cell>
          <cell r="P56">
            <v>0</v>
          </cell>
        </row>
        <row r="57">
          <cell r="B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N57">
            <v>0</v>
          </cell>
          <cell r="P57">
            <v>0</v>
          </cell>
        </row>
        <row r="58">
          <cell r="B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N58">
            <v>0</v>
          </cell>
          <cell r="P58">
            <v>0</v>
          </cell>
        </row>
        <row r="59">
          <cell r="B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N59">
            <v>0</v>
          </cell>
          <cell r="P59">
            <v>0</v>
          </cell>
        </row>
        <row r="60">
          <cell r="B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N60">
            <v>0</v>
          </cell>
          <cell r="P60">
            <v>0</v>
          </cell>
        </row>
        <row r="61">
          <cell r="B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N61">
            <v>0</v>
          </cell>
          <cell r="P61">
            <v>0</v>
          </cell>
        </row>
        <row r="62">
          <cell r="B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N62">
            <v>0</v>
          </cell>
          <cell r="P62">
            <v>0</v>
          </cell>
        </row>
        <row r="63">
          <cell r="B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N63">
            <v>0</v>
          </cell>
          <cell r="P63">
            <v>0</v>
          </cell>
        </row>
        <row r="64">
          <cell r="B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N64">
            <v>0</v>
          </cell>
          <cell r="P64">
            <v>0</v>
          </cell>
        </row>
        <row r="65">
          <cell r="B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N65">
            <v>0</v>
          </cell>
          <cell r="P65">
            <v>0</v>
          </cell>
        </row>
        <row r="66">
          <cell r="B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N66">
            <v>0</v>
          </cell>
          <cell r="P66">
            <v>0</v>
          </cell>
        </row>
        <row r="67">
          <cell r="B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N67">
            <v>0</v>
          </cell>
          <cell r="P67">
            <v>0</v>
          </cell>
        </row>
        <row r="68">
          <cell r="B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N68">
            <v>0</v>
          </cell>
          <cell r="P68">
            <v>0</v>
          </cell>
        </row>
        <row r="69">
          <cell r="B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N69">
            <v>0</v>
          </cell>
          <cell r="P69">
            <v>0</v>
          </cell>
        </row>
        <row r="70">
          <cell r="B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N70">
            <v>0</v>
          </cell>
          <cell r="P70">
            <v>0</v>
          </cell>
        </row>
        <row r="71">
          <cell r="B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N71">
            <v>0</v>
          </cell>
          <cell r="P71">
            <v>0</v>
          </cell>
        </row>
        <row r="72">
          <cell r="B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N72">
            <v>0</v>
          </cell>
          <cell r="P72">
            <v>0</v>
          </cell>
        </row>
        <row r="73">
          <cell r="B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N73">
            <v>0</v>
          </cell>
          <cell r="P73">
            <v>0</v>
          </cell>
        </row>
        <row r="74">
          <cell r="B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N74">
            <v>0</v>
          </cell>
          <cell r="P74">
            <v>0</v>
          </cell>
        </row>
        <row r="75">
          <cell r="B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N75">
            <v>0</v>
          </cell>
          <cell r="P75">
            <v>0</v>
          </cell>
        </row>
        <row r="76">
          <cell r="B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N76">
            <v>0</v>
          </cell>
          <cell r="P76">
            <v>0</v>
          </cell>
        </row>
        <row r="77">
          <cell r="B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N77">
            <v>0</v>
          </cell>
          <cell r="P77">
            <v>0</v>
          </cell>
        </row>
        <row r="78">
          <cell r="B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N78">
            <v>0</v>
          </cell>
          <cell r="P78">
            <v>0</v>
          </cell>
        </row>
        <row r="79">
          <cell r="B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N79">
            <v>0</v>
          </cell>
          <cell r="P79">
            <v>0</v>
          </cell>
        </row>
        <row r="80">
          <cell r="B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N80">
            <v>0</v>
          </cell>
          <cell r="P80">
            <v>0</v>
          </cell>
        </row>
        <row r="81">
          <cell r="B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N81">
            <v>0</v>
          </cell>
          <cell r="P81">
            <v>0</v>
          </cell>
        </row>
        <row r="82">
          <cell r="B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N82">
            <v>0</v>
          </cell>
          <cell r="P82">
            <v>0</v>
          </cell>
        </row>
        <row r="83">
          <cell r="B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N83">
            <v>0</v>
          </cell>
          <cell r="P83">
            <v>0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N84">
            <v>0</v>
          </cell>
          <cell r="P84">
            <v>0</v>
          </cell>
        </row>
        <row r="85">
          <cell r="B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N85">
            <v>0</v>
          </cell>
          <cell r="P85">
            <v>0</v>
          </cell>
        </row>
        <row r="86">
          <cell r="B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N86">
            <v>0</v>
          </cell>
          <cell r="P86">
            <v>0</v>
          </cell>
        </row>
        <row r="87"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N87">
            <v>0</v>
          </cell>
          <cell r="P87">
            <v>0</v>
          </cell>
        </row>
        <row r="88">
          <cell r="B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N88">
            <v>0</v>
          </cell>
          <cell r="P88">
            <v>0</v>
          </cell>
        </row>
        <row r="89">
          <cell r="B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N89">
            <v>0</v>
          </cell>
          <cell r="P89">
            <v>0</v>
          </cell>
        </row>
        <row r="90">
          <cell r="B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N90">
            <v>0</v>
          </cell>
          <cell r="P90">
            <v>0</v>
          </cell>
        </row>
        <row r="91">
          <cell r="B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N91">
            <v>0</v>
          </cell>
          <cell r="P91">
            <v>0</v>
          </cell>
        </row>
        <row r="92">
          <cell r="B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N92">
            <v>0</v>
          </cell>
          <cell r="P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N93">
            <v>0</v>
          </cell>
          <cell r="P93">
            <v>0</v>
          </cell>
        </row>
        <row r="94">
          <cell r="B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N94">
            <v>0</v>
          </cell>
          <cell r="P94">
            <v>0</v>
          </cell>
        </row>
        <row r="95">
          <cell r="B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N95">
            <v>0</v>
          </cell>
          <cell r="P95">
            <v>0</v>
          </cell>
        </row>
        <row r="96">
          <cell r="B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N96">
            <v>0</v>
          </cell>
          <cell r="P96">
            <v>0</v>
          </cell>
        </row>
        <row r="97">
          <cell r="B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N97">
            <v>0</v>
          </cell>
          <cell r="P97">
            <v>0</v>
          </cell>
        </row>
        <row r="98">
          <cell r="B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N98">
            <v>0</v>
          </cell>
          <cell r="P98">
            <v>0</v>
          </cell>
        </row>
        <row r="99">
          <cell r="B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N99">
            <v>0</v>
          </cell>
          <cell r="P99">
            <v>0</v>
          </cell>
        </row>
        <row r="100">
          <cell r="B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N100">
            <v>0</v>
          </cell>
          <cell r="P100">
            <v>0</v>
          </cell>
        </row>
        <row r="101"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N101">
            <v>0</v>
          </cell>
          <cell r="P101">
            <v>0</v>
          </cell>
        </row>
        <row r="102">
          <cell r="B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N102">
            <v>0</v>
          </cell>
          <cell r="P102">
            <v>0</v>
          </cell>
        </row>
        <row r="103">
          <cell r="B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N103">
            <v>0</v>
          </cell>
          <cell r="P103">
            <v>0</v>
          </cell>
        </row>
        <row r="104">
          <cell r="B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N104">
            <v>0</v>
          </cell>
          <cell r="P104">
            <v>0</v>
          </cell>
        </row>
        <row r="105">
          <cell r="B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N105">
            <v>0</v>
          </cell>
          <cell r="P105">
            <v>0</v>
          </cell>
        </row>
        <row r="106"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N106">
            <v>0</v>
          </cell>
          <cell r="P106">
            <v>0</v>
          </cell>
        </row>
        <row r="107">
          <cell r="B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N107">
            <v>0</v>
          </cell>
          <cell r="P107">
            <v>0</v>
          </cell>
        </row>
        <row r="108">
          <cell r="B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N108">
            <v>0</v>
          </cell>
          <cell r="P108">
            <v>0</v>
          </cell>
        </row>
        <row r="109">
          <cell r="B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N109">
            <v>0</v>
          </cell>
          <cell r="P109">
            <v>0</v>
          </cell>
        </row>
        <row r="110">
          <cell r="B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N110">
            <v>0</v>
          </cell>
          <cell r="P110">
            <v>0</v>
          </cell>
        </row>
        <row r="111">
          <cell r="B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N111">
            <v>0</v>
          </cell>
          <cell r="P111">
            <v>0</v>
          </cell>
        </row>
        <row r="112">
          <cell r="B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N112">
            <v>0</v>
          </cell>
          <cell r="P112">
            <v>0</v>
          </cell>
        </row>
        <row r="113">
          <cell r="B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N113">
            <v>0</v>
          </cell>
          <cell r="P113">
            <v>0</v>
          </cell>
        </row>
        <row r="114">
          <cell r="B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N114">
            <v>0</v>
          </cell>
          <cell r="P114">
            <v>0</v>
          </cell>
        </row>
        <row r="115">
          <cell r="B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N115">
            <v>0</v>
          </cell>
          <cell r="P115">
            <v>0</v>
          </cell>
        </row>
        <row r="116">
          <cell r="B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N116">
            <v>0</v>
          </cell>
          <cell r="P116">
            <v>0</v>
          </cell>
        </row>
        <row r="117">
          <cell r="B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N117">
            <v>0</v>
          </cell>
          <cell r="P117">
            <v>0</v>
          </cell>
        </row>
        <row r="118">
          <cell r="B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N118">
            <v>0</v>
          </cell>
          <cell r="P118">
            <v>0</v>
          </cell>
        </row>
        <row r="119">
          <cell r="B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N119">
            <v>0</v>
          </cell>
          <cell r="P119">
            <v>0</v>
          </cell>
        </row>
        <row r="120">
          <cell r="B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N120">
            <v>0</v>
          </cell>
          <cell r="P120">
            <v>0</v>
          </cell>
        </row>
        <row r="121">
          <cell r="B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N121">
            <v>0</v>
          </cell>
          <cell r="P121">
            <v>0</v>
          </cell>
        </row>
        <row r="122">
          <cell r="B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N122">
            <v>0</v>
          </cell>
          <cell r="P122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N123">
            <v>0</v>
          </cell>
          <cell r="P123">
            <v>0</v>
          </cell>
        </row>
        <row r="124">
          <cell r="B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N124">
            <v>0</v>
          </cell>
          <cell r="P124">
            <v>0</v>
          </cell>
        </row>
        <row r="125">
          <cell r="B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N125">
            <v>0</v>
          </cell>
          <cell r="P125">
            <v>0</v>
          </cell>
        </row>
        <row r="126">
          <cell r="B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N126">
            <v>0</v>
          </cell>
          <cell r="P126">
            <v>0</v>
          </cell>
        </row>
        <row r="127">
          <cell r="B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N127">
            <v>0</v>
          </cell>
          <cell r="P127">
            <v>0</v>
          </cell>
        </row>
        <row r="128">
          <cell r="B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N128">
            <v>0</v>
          </cell>
          <cell r="P128">
            <v>0</v>
          </cell>
        </row>
        <row r="129">
          <cell r="B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N129">
            <v>0</v>
          </cell>
          <cell r="P129">
            <v>0</v>
          </cell>
        </row>
        <row r="130">
          <cell r="B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N130">
            <v>0</v>
          </cell>
          <cell r="P130">
            <v>0</v>
          </cell>
        </row>
        <row r="131">
          <cell r="B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N131">
            <v>0</v>
          </cell>
          <cell r="P131">
            <v>0</v>
          </cell>
        </row>
        <row r="132">
          <cell r="B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N132">
            <v>0</v>
          </cell>
          <cell r="P132">
            <v>0</v>
          </cell>
        </row>
        <row r="133">
          <cell r="B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N133">
            <v>0</v>
          </cell>
          <cell r="P133">
            <v>0</v>
          </cell>
        </row>
        <row r="134">
          <cell r="B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N134">
            <v>0</v>
          </cell>
          <cell r="P134">
            <v>0</v>
          </cell>
        </row>
        <row r="135">
          <cell r="B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N135">
            <v>0</v>
          </cell>
          <cell r="P135">
            <v>0</v>
          </cell>
        </row>
        <row r="136">
          <cell r="B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N136">
            <v>0</v>
          </cell>
          <cell r="P136">
            <v>0</v>
          </cell>
        </row>
        <row r="137">
          <cell r="B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N137">
            <v>0</v>
          </cell>
          <cell r="P137">
            <v>0</v>
          </cell>
        </row>
        <row r="138">
          <cell r="B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N138">
            <v>0</v>
          </cell>
          <cell r="P138">
            <v>0</v>
          </cell>
        </row>
        <row r="139">
          <cell r="B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N139">
            <v>0</v>
          </cell>
          <cell r="P139">
            <v>0</v>
          </cell>
        </row>
        <row r="140">
          <cell r="B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N140">
            <v>0</v>
          </cell>
          <cell r="P140">
            <v>0</v>
          </cell>
        </row>
        <row r="141">
          <cell r="B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N141">
            <v>0</v>
          </cell>
          <cell r="P141">
            <v>0</v>
          </cell>
        </row>
        <row r="142">
          <cell r="B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N142">
            <v>0</v>
          </cell>
          <cell r="P142">
            <v>0</v>
          </cell>
        </row>
        <row r="143">
          <cell r="B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N143">
            <v>0</v>
          </cell>
          <cell r="P143">
            <v>0</v>
          </cell>
        </row>
        <row r="144">
          <cell r="B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N144">
            <v>0</v>
          </cell>
          <cell r="P144">
            <v>0</v>
          </cell>
        </row>
        <row r="145">
          <cell r="B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N145">
            <v>0</v>
          </cell>
          <cell r="P145">
            <v>0</v>
          </cell>
        </row>
        <row r="146">
          <cell r="B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N146">
            <v>0</v>
          </cell>
          <cell r="P146">
            <v>0</v>
          </cell>
        </row>
        <row r="147">
          <cell r="B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N147">
            <v>0</v>
          </cell>
          <cell r="P147">
            <v>0</v>
          </cell>
        </row>
        <row r="148">
          <cell r="B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N148">
            <v>0</v>
          </cell>
          <cell r="P148">
            <v>0</v>
          </cell>
        </row>
        <row r="149">
          <cell r="B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N149">
            <v>0</v>
          </cell>
          <cell r="P149">
            <v>0</v>
          </cell>
        </row>
        <row r="150">
          <cell r="B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N150">
            <v>0</v>
          </cell>
          <cell r="P150">
            <v>0</v>
          </cell>
        </row>
        <row r="151">
          <cell r="B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N151">
            <v>0</v>
          </cell>
          <cell r="P151">
            <v>0</v>
          </cell>
        </row>
        <row r="152">
          <cell r="B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N152">
            <v>0</v>
          </cell>
          <cell r="P152">
            <v>0</v>
          </cell>
        </row>
        <row r="153">
          <cell r="B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N153">
            <v>0</v>
          </cell>
          <cell r="P153">
            <v>0</v>
          </cell>
        </row>
        <row r="154">
          <cell r="B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N154">
            <v>0</v>
          </cell>
          <cell r="P154">
            <v>0</v>
          </cell>
        </row>
        <row r="155">
          <cell r="B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N155">
            <v>0</v>
          </cell>
          <cell r="P155">
            <v>0</v>
          </cell>
        </row>
        <row r="156">
          <cell r="B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N156">
            <v>0</v>
          </cell>
          <cell r="P156">
            <v>0</v>
          </cell>
        </row>
        <row r="157">
          <cell r="B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N157">
            <v>0</v>
          </cell>
          <cell r="P157">
            <v>0</v>
          </cell>
        </row>
        <row r="158">
          <cell r="B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N158">
            <v>0</v>
          </cell>
          <cell r="P158">
            <v>0</v>
          </cell>
        </row>
        <row r="159">
          <cell r="B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N159">
            <v>0</v>
          </cell>
          <cell r="P159">
            <v>0</v>
          </cell>
        </row>
        <row r="160">
          <cell r="B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N160">
            <v>0</v>
          </cell>
          <cell r="P160">
            <v>0</v>
          </cell>
        </row>
        <row r="161">
          <cell r="B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N161">
            <v>0</v>
          </cell>
          <cell r="P161">
            <v>0</v>
          </cell>
        </row>
        <row r="162">
          <cell r="B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N162">
            <v>0</v>
          </cell>
          <cell r="P162">
            <v>0</v>
          </cell>
        </row>
        <row r="163">
          <cell r="B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N163">
            <v>0</v>
          </cell>
          <cell r="P163">
            <v>0</v>
          </cell>
        </row>
        <row r="164">
          <cell r="B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N164">
            <v>0</v>
          </cell>
          <cell r="P164">
            <v>0</v>
          </cell>
        </row>
        <row r="165">
          <cell r="B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N165">
            <v>0</v>
          </cell>
          <cell r="P165">
            <v>0</v>
          </cell>
        </row>
        <row r="166">
          <cell r="B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N166">
            <v>0</v>
          </cell>
          <cell r="P166">
            <v>0</v>
          </cell>
        </row>
        <row r="167">
          <cell r="B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N167">
            <v>0</v>
          </cell>
          <cell r="P167">
            <v>0</v>
          </cell>
        </row>
        <row r="168">
          <cell r="B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N168">
            <v>0</v>
          </cell>
          <cell r="P168">
            <v>0</v>
          </cell>
        </row>
        <row r="169">
          <cell r="B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N169">
            <v>0</v>
          </cell>
          <cell r="P169">
            <v>0</v>
          </cell>
        </row>
        <row r="170">
          <cell r="B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N170">
            <v>0</v>
          </cell>
          <cell r="P170">
            <v>0</v>
          </cell>
        </row>
        <row r="171">
          <cell r="B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N171">
            <v>0</v>
          </cell>
          <cell r="P171">
            <v>0</v>
          </cell>
        </row>
        <row r="172">
          <cell r="B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N172">
            <v>0</v>
          </cell>
          <cell r="P172">
            <v>0</v>
          </cell>
        </row>
        <row r="173">
          <cell r="B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N173">
            <v>0</v>
          </cell>
          <cell r="P173">
            <v>0</v>
          </cell>
        </row>
        <row r="174">
          <cell r="B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N174">
            <v>0</v>
          </cell>
          <cell r="P174">
            <v>0</v>
          </cell>
        </row>
        <row r="175">
          <cell r="B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N175">
            <v>0</v>
          </cell>
          <cell r="P175">
            <v>0</v>
          </cell>
        </row>
        <row r="176">
          <cell r="B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N176">
            <v>0</v>
          </cell>
          <cell r="P176">
            <v>0</v>
          </cell>
        </row>
        <row r="177">
          <cell r="B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N177">
            <v>0</v>
          </cell>
          <cell r="P177">
            <v>0</v>
          </cell>
        </row>
        <row r="178">
          <cell r="B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N178">
            <v>0</v>
          </cell>
          <cell r="P178">
            <v>0</v>
          </cell>
        </row>
        <row r="179">
          <cell r="B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N179">
            <v>0</v>
          </cell>
          <cell r="P179">
            <v>0</v>
          </cell>
        </row>
        <row r="180">
          <cell r="B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N180">
            <v>0</v>
          </cell>
          <cell r="P180">
            <v>0</v>
          </cell>
        </row>
        <row r="181">
          <cell r="B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N181">
            <v>0</v>
          </cell>
          <cell r="P181">
            <v>0</v>
          </cell>
        </row>
        <row r="182">
          <cell r="B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N182">
            <v>0</v>
          </cell>
          <cell r="P182">
            <v>0</v>
          </cell>
        </row>
        <row r="183">
          <cell r="B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N183">
            <v>0</v>
          </cell>
          <cell r="P183">
            <v>0</v>
          </cell>
        </row>
        <row r="184">
          <cell r="B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N184">
            <v>0</v>
          </cell>
          <cell r="P184">
            <v>0</v>
          </cell>
        </row>
        <row r="185">
          <cell r="B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N185">
            <v>0</v>
          </cell>
          <cell r="P185">
            <v>0</v>
          </cell>
        </row>
        <row r="186">
          <cell r="B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N186">
            <v>0</v>
          </cell>
          <cell r="P186">
            <v>0</v>
          </cell>
        </row>
        <row r="187">
          <cell r="B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N187">
            <v>0</v>
          </cell>
          <cell r="P187">
            <v>0</v>
          </cell>
        </row>
        <row r="188">
          <cell r="B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N188">
            <v>0</v>
          </cell>
          <cell r="P188">
            <v>0</v>
          </cell>
        </row>
        <row r="189">
          <cell r="B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N189">
            <v>0</v>
          </cell>
          <cell r="P189">
            <v>0</v>
          </cell>
        </row>
        <row r="190">
          <cell r="B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N190">
            <v>0</v>
          </cell>
          <cell r="P190">
            <v>0</v>
          </cell>
        </row>
        <row r="191">
          <cell r="B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N191">
            <v>0</v>
          </cell>
          <cell r="P191">
            <v>0</v>
          </cell>
        </row>
        <row r="192">
          <cell r="B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N192">
            <v>0</v>
          </cell>
          <cell r="P192">
            <v>0</v>
          </cell>
        </row>
        <row r="193">
          <cell r="B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N193">
            <v>0</v>
          </cell>
          <cell r="P193">
            <v>0</v>
          </cell>
        </row>
        <row r="194">
          <cell r="B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N194">
            <v>0</v>
          </cell>
          <cell r="P194">
            <v>0</v>
          </cell>
        </row>
        <row r="195">
          <cell r="B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N195">
            <v>0</v>
          </cell>
          <cell r="P195">
            <v>0</v>
          </cell>
        </row>
        <row r="196">
          <cell r="B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N196">
            <v>0</v>
          </cell>
          <cell r="P196">
            <v>0</v>
          </cell>
        </row>
        <row r="197">
          <cell r="B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N197">
            <v>0</v>
          </cell>
          <cell r="P197">
            <v>0</v>
          </cell>
        </row>
        <row r="198">
          <cell r="B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N198">
            <v>0</v>
          </cell>
          <cell r="P198">
            <v>0</v>
          </cell>
        </row>
        <row r="199">
          <cell r="B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N199">
            <v>0</v>
          </cell>
          <cell r="P199">
            <v>0</v>
          </cell>
        </row>
        <row r="200">
          <cell r="B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N200">
            <v>0</v>
          </cell>
          <cell r="P200">
            <v>0</v>
          </cell>
        </row>
        <row r="201">
          <cell r="B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N201">
            <v>0</v>
          </cell>
          <cell r="P201">
            <v>0</v>
          </cell>
        </row>
        <row r="202">
          <cell r="B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N202">
            <v>0</v>
          </cell>
          <cell r="P202">
            <v>0</v>
          </cell>
        </row>
        <row r="203">
          <cell r="B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N203">
            <v>0</v>
          </cell>
          <cell r="P203">
            <v>0</v>
          </cell>
        </row>
        <row r="204">
          <cell r="B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N204">
            <v>0</v>
          </cell>
          <cell r="P204">
            <v>0</v>
          </cell>
        </row>
        <row r="205">
          <cell r="B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N205">
            <v>0</v>
          </cell>
          <cell r="P205">
            <v>0</v>
          </cell>
        </row>
        <row r="206">
          <cell r="B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N206">
            <v>0</v>
          </cell>
          <cell r="P206">
            <v>0</v>
          </cell>
        </row>
        <row r="207">
          <cell r="B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N207">
            <v>0</v>
          </cell>
          <cell r="P207">
            <v>0</v>
          </cell>
        </row>
        <row r="208">
          <cell r="B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N208">
            <v>0</v>
          </cell>
          <cell r="P208">
            <v>0</v>
          </cell>
        </row>
        <row r="209">
          <cell r="B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N209">
            <v>0</v>
          </cell>
          <cell r="P209">
            <v>0</v>
          </cell>
        </row>
        <row r="210">
          <cell r="B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N210">
            <v>0</v>
          </cell>
          <cell r="P210">
            <v>0</v>
          </cell>
        </row>
        <row r="211">
          <cell r="B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N211">
            <v>0</v>
          </cell>
          <cell r="P211">
            <v>0</v>
          </cell>
        </row>
        <row r="212">
          <cell r="B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N212">
            <v>0</v>
          </cell>
          <cell r="P212">
            <v>0</v>
          </cell>
        </row>
        <row r="213">
          <cell r="B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N213">
            <v>0</v>
          </cell>
          <cell r="P213">
            <v>0</v>
          </cell>
        </row>
        <row r="214">
          <cell r="B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N214">
            <v>0</v>
          </cell>
          <cell r="P214">
            <v>0</v>
          </cell>
        </row>
        <row r="215">
          <cell r="B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N215">
            <v>0</v>
          </cell>
          <cell r="P215">
            <v>0</v>
          </cell>
        </row>
        <row r="216">
          <cell r="B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N216">
            <v>0</v>
          </cell>
          <cell r="P216">
            <v>0</v>
          </cell>
        </row>
        <row r="217">
          <cell r="B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N217">
            <v>0</v>
          </cell>
          <cell r="P217">
            <v>0</v>
          </cell>
        </row>
        <row r="218">
          <cell r="B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N218">
            <v>0</v>
          </cell>
          <cell r="P218">
            <v>0</v>
          </cell>
        </row>
        <row r="219">
          <cell r="B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N219">
            <v>0</v>
          </cell>
          <cell r="P219">
            <v>0</v>
          </cell>
        </row>
        <row r="220">
          <cell r="B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N220">
            <v>0</v>
          </cell>
          <cell r="P220">
            <v>0</v>
          </cell>
        </row>
        <row r="221">
          <cell r="B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N221">
            <v>0</v>
          </cell>
          <cell r="P221">
            <v>0</v>
          </cell>
        </row>
        <row r="222">
          <cell r="B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N222">
            <v>0</v>
          </cell>
          <cell r="P222">
            <v>0</v>
          </cell>
        </row>
        <row r="223">
          <cell r="B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N223">
            <v>0</v>
          </cell>
          <cell r="P223">
            <v>0</v>
          </cell>
        </row>
        <row r="224">
          <cell r="B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N224">
            <v>0</v>
          </cell>
          <cell r="P224">
            <v>0</v>
          </cell>
        </row>
        <row r="225">
          <cell r="B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N225">
            <v>0</v>
          </cell>
          <cell r="P225">
            <v>0</v>
          </cell>
        </row>
        <row r="226">
          <cell r="B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N226">
            <v>0</v>
          </cell>
          <cell r="P226">
            <v>0</v>
          </cell>
        </row>
        <row r="227">
          <cell r="B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N227">
            <v>0</v>
          </cell>
          <cell r="P227">
            <v>0</v>
          </cell>
        </row>
        <row r="228">
          <cell r="B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N228">
            <v>0</v>
          </cell>
          <cell r="P228">
            <v>0</v>
          </cell>
        </row>
        <row r="229">
          <cell r="B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N229">
            <v>0</v>
          </cell>
          <cell r="P229">
            <v>0</v>
          </cell>
        </row>
        <row r="230">
          <cell r="B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N230">
            <v>0</v>
          </cell>
          <cell r="P230">
            <v>0</v>
          </cell>
        </row>
        <row r="231">
          <cell r="B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N231">
            <v>0</v>
          </cell>
          <cell r="P231">
            <v>0</v>
          </cell>
        </row>
        <row r="232">
          <cell r="B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N232">
            <v>0</v>
          </cell>
          <cell r="P232">
            <v>0</v>
          </cell>
        </row>
        <row r="233">
          <cell r="B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N233">
            <v>0</v>
          </cell>
          <cell r="P233">
            <v>0</v>
          </cell>
        </row>
        <row r="234">
          <cell r="B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N234">
            <v>0</v>
          </cell>
          <cell r="P234">
            <v>0</v>
          </cell>
        </row>
        <row r="235">
          <cell r="B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N235">
            <v>0</v>
          </cell>
          <cell r="P235">
            <v>0</v>
          </cell>
        </row>
        <row r="236">
          <cell r="B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N236">
            <v>0</v>
          </cell>
          <cell r="P236">
            <v>0</v>
          </cell>
        </row>
        <row r="237">
          <cell r="B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N237">
            <v>0</v>
          </cell>
          <cell r="P237">
            <v>0</v>
          </cell>
        </row>
        <row r="238">
          <cell r="B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N238">
            <v>0</v>
          </cell>
          <cell r="P238">
            <v>0</v>
          </cell>
        </row>
        <row r="239">
          <cell r="B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N239">
            <v>0</v>
          </cell>
          <cell r="P239">
            <v>0</v>
          </cell>
        </row>
        <row r="240">
          <cell r="B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N240">
            <v>0</v>
          </cell>
          <cell r="P240">
            <v>0</v>
          </cell>
        </row>
        <row r="241">
          <cell r="B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N241">
            <v>0</v>
          </cell>
          <cell r="P241">
            <v>0</v>
          </cell>
        </row>
        <row r="242">
          <cell r="B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N242">
            <v>0</v>
          </cell>
          <cell r="P242">
            <v>0</v>
          </cell>
        </row>
        <row r="243">
          <cell r="B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N243">
            <v>0</v>
          </cell>
          <cell r="P243">
            <v>0</v>
          </cell>
        </row>
        <row r="244">
          <cell r="B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N244">
            <v>0</v>
          </cell>
          <cell r="P244">
            <v>0</v>
          </cell>
        </row>
        <row r="245">
          <cell r="B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N245">
            <v>0</v>
          </cell>
          <cell r="P245">
            <v>0</v>
          </cell>
        </row>
        <row r="246">
          <cell r="B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N246">
            <v>0</v>
          </cell>
          <cell r="P246">
            <v>0</v>
          </cell>
        </row>
        <row r="247">
          <cell r="B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N247">
            <v>0</v>
          </cell>
          <cell r="P247">
            <v>0</v>
          </cell>
        </row>
        <row r="248">
          <cell r="B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N248">
            <v>0</v>
          </cell>
          <cell r="P248">
            <v>0</v>
          </cell>
        </row>
        <row r="249">
          <cell r="B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N249">
            <v>0</v>
          </cell>
          <cell r="P249">
            <v>0</v>
          </cell>
        </row>
        <row r="250">
          <cell r="B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N250">
            <v>0</v>
          </cell>
          <cell r="P250">
            <v>0</v>
          </cell>
        </row>
        <row r="251">
          <cell r="B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N251">
            <v>0</v>
          </cell>
          <cell r="P251">
            <v>0</v>
          </cell>
        </row>
        <row r="252">
          <cell r="B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N252">
            <v>0</v>
          </cell>
          <cell r="P252">
            <v>0</v>
          </cell>
        </row>
        <row r="253">
          <cell r="B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N253">
            <v>0</v>
          </cell>
          <cell r="P253">
            <v>0</v>
          </cell>
        </row>
        <row r="254">
          <cell r="B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N254">
            <v>0</v>
          </cell>
          <cell r="P254">
            <v>0</v>
          </cell>
        </row>
        <row r="255">
          <cell r="B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N255">
            <v>0</v>
          </cell>
          <cell r="P255">
            <v>0</v>
          </cell>
        </row>
        <row r="256">
          <cell r="B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N256">
            <v>0</v>
          </cell>
          <cell r="P256">
            <v>0</v>
          </cell>
        </row>
        <row r="257">
          <cell r="B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N257">
            <v>0</v>
          </cell>
          <cell r="P257">
            <v>0</v>
          </cell>
        </row>
        <row r="258">
          <cell r="B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N258">
            <v>0</v>
          </cell>
          <cell r="P258">
            <v>0</v>
          </cell>
        </row>
        <row r="259">
          <cell r="B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N259">
            <v>0</v>
          </cell>
          <cell r="P259">
            <v>0</v>
          </cell>
        </row>
        <row r="260">
          <cell r="B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N260">
            <v>0</v>
          </cell>
          <cell r="P260">
            <v>0</v>
          </cell>
        </row>
        <row r="261">
          <cell r="B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N261">
            <v>0</v>
          </cell>
          <cell r="P261">
            <v>0</v>
          </cell>
        </row>
        <row r="262">
          <cell r="B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N262">
            <v>0</v>
          </cell>
          <cell r="P262">
            <v>0</v>
          </cell>
        </row>
        <row r="263">
          <cell r="B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N263">
            <v>0</v>
          </cell>
          <cell r="P263">
            <v>0</v>
          </cell>
        </row>
        <row r="264">
          <cell r="B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N264">
            <v>0</v>
          </cell>
          <cell r="P264">
            <v>0</v>
          </cell>
        </row>
        <row r="265">
          <cell r="B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N265">
            <v>0</v>
          </cell>
          <cell r="P265">
            <v>0</v>
          </cell>
        </row>
        <row r="266">
          <cell r="B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N266">
            <v>0</v>
          </cell>
          <cell r="P266">
            <v>0</v>
          </cell>
        </row>
        <row r="267">
          <cell r="B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N267">
            <v>0</v>
          </cell>
          <cell r="P267">
            <v>0</v>
          </cell>
        </row>
        <row r="268">
          <cell r="B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N268">
            <v>0</v>
          </cell>
          <cell r="P268">
            <v>0</v>
          </cell>
        </row>
        <row r="269">
          <cell r="B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N269">
            <v>0</v>
          </cell>
          <cell r="P269">
            <v>0</v>
          </cell>
        </row>
        <row r="270">
          <cell r="B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N270">
            <v>0</v>
          </cell>
          <cell r="P270">
            <v>0</v>
          </cell>
        </row>
        <row r="271">
          <cell r="B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N271">
            <v>0</v>
          </cell>
          <cell r="P271">
            <v>0</v>
          </cell>
        </row>
        <row r="272">
          <cell r="B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N272">
            <v>0</v>
          </cell>
          <cell r="P272">
            <v>0</v>
          </cell>
        </row>
        <row r="273">
          <cell r="B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N273">
            <v>0</v>
          </cell>
          <cell r="P273">
            <v>0</v>
          </cell>
        </row>
        <row r="274">
          <cell r="B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N274">
            <v>0</v>
          </cell>
          <cell r="P274">
            <v>0</v>
          </cell>
        </row>
        <row r="275">
          <cell r="B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N275">
            <v>0</v>
          </cell>
          <cell r="P275">
            <v>0</v>
          </cell>
        </row>
        <row r="276">
          <cell r="B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N276">
            <v>0</v>
          </cell>
          <cell r="P276">
            <v>0</v>
          </cell>
        </row>
        <row r="277">
          <cell r="B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N277">
            <v>0</v>
          </cell>
          <cell r="P277">
            <v>0</v>
          </cell>
        </row>
        <row r="278">
          <cell r="B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N278">
            <v>0</v>
          </cell>
          <cell r="P278">
            <v>0</v>
          </cell>
        </row>
        <row r="279">
          <cell r="B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N279">
            <v>0</v>
          </cell>
          <cell r="P279">
            <v>0</v>
          </cell>
        </row>
        <row r="280">
          <cell r="B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N280">
            <v>0</v>
          </cell>
          <cell r="P280">
            <v>0</v>
          </cell>
        </row>
        <row r="281">
          <cell r="B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N281">
            <v>0</v>
          </cell>
          <cell r="P281">
            <v>0</v>
          </cell>
        </row>
        <row r="282">
          <cell r="B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N282">
            <v>0</v>
          </cell>
          <cell r="P282">
            <v>0</v>
          </cell>
        </row>
        <row r="283">
          <cell r="B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N283">
            <v>0</v>
          </cell>
          <cell r="P283">
            <v>0</v>
          </cell>
        </row>
        <row r="284">
          <cell r="B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N284">
            <v>0</v>
          </cell>
          <cell r="P284">
            <v>0</v>
          </cell>
        </row>
        <row r="285">
          <cell r="B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N285">
            <v>0</v>
          </cell>
          <cell r="P285">
            <v>0</v>
          </cell>
        </row>
        <row r="286">
          <cell r="B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N286">
            <v>0</v>
          </cell>
          <cell r="P286">
            <v>0</v>
          </cell>
        </row>
        <row r="287">
          <cell r="B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N287">
            <v>0</v>
          </cell>
          <cell r="P287">
            <v>0</v>
          </cell>
        </row>
        <row r="288">
          <cell r="B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N288">
            <v>0</v>
          </cell>
          <cell r="P288">
            <v>0</v>
          </cell>
        </row>
        <row r="289">
          <cell r="B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N289">
            <v>0</v>
          </cell>
          <cell r="P289">
            <v>0</v>
          </cell>
        </row>
        <row r="290">
          <cell r="B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N290">
            <v>0</v>
          </cell>
          <cell r="P290">
            <v>0</v>
          </cell>
        </row>
        <row r="291">
          <cell r="B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N291">
            <v>0</v>
          </cell>
          <cell r="P291">
            <v>0</v>
          </cell>
        </row>
        <row r="292">
          <cell r="B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N292">
            <v>0</v>
          </cell>
          <cell r="P292">
            <v>0</v>
          </cell>
        </row>
        <row r="293">
          <cell r="B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N293">
            <v>0</v>
          </cell>
          <cell r="P293">
            <v>0</v>
          </cell>
        </row>
        <row r="294">
          <cell r="B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N294">
            <v>0</v>
          </cell>
          <cell r="P294">
            <v>0</v>
          </cell>
        </row>
        <row r="295">
          <cell r="B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N295">
            <v>0</v>
          </cell>
          <cell r="P295">
            <v>0</v>
          </cell>
        </row>
        <row r="296">
          <cell r="B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N296">
            <v>0</v>
          </cell>
          <cell r="P296">
            <v>0</v>
          </cell>
        </row>
        <row r="297">
          <cell r="B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N297">
            <v>0</v>
          </cell>
          <cell r="P297">
            <v>0</v>
          </cell>
        </row>
        <row r="298">
          <cell r="B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N298">
            <v>0</v>
          </cell>
          <cell r="P298">
            <v>0</v>
          </cell>
        </row>
        <row r="299">
          <cell r="B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N299">
            <v>0</v>
          </cell>
          <cell r="P299">
            <v>0</v>
          </cell>
        </row>
        <row r="300">
          <cell r="B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N300">
            <v>0</v>
          </cell>
          <cell r="P300">
            <v>0</v>
          </cell>
        </row>
        <row r="301">
          <cell r="B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N301">
            <v>0</v>
          </cell>
          <cell r="P301">
            <v>0</v>
          </cell>
        </row>
        <row r="302">
          <cell r="B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N302">
            <v>0</v>
          </cell>
          <cell r="P302">
            <v>0</v>
          </cell>
        </row>
        <row r="303">
          <cell r="B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N303">
            <v>0</v>
          </cell>
          <cell r="P303">
            <v>0</v>
          </cell>
        </row>
        <row r="304">
          <cell r="B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N304">
            <v>0</v>
          </cell>
          <cell r="P304">
            <v>0</v>
          </cell>
        </row>
        <row r="305">
          <cell r="B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N305">
            <v>0</v>
          </cell>
          <cell r="P305">
            <v>0</v>
          </cell>
        </row>
        <row r="306">
          <cell r="B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N306">
            <v>0</v>
          </cell>
          <cell r="P306">
            <v>0</v>
          </cell>
        </row>
        <row r="307">
          <cell r="B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N307">
            <v>0</v>
          </cell>
          <cell r="P307">
            <v>0</v>
          </cell>
        </row>
        <row r="308">
          <cell r="B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N308">
            <v>0</v>
          </cell>
          <cell r="P308">
            <v>0</v>
          </cell>
        </row>
        <row r="309">
          <cell r="B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N309">
            <v>0</v>
          </cell>
          <cell r="P309">
            <v>0</v>
          </cell>
        </row>
        <row r="310">
          <cell r="B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N310">
            <v>0</v>
          </cell>
          <cell r="P310">
            <v>0</v>
          </cell>
        </row>
        <row r="311">
          <cell r="B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N311">
            <v>0</v>
          </cell>
          <cell r="P311">
            <v>0</v>
          </cell>
        </row>
        <row r="312">
          <cell r="B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N312">
            <v>0</v>
          </cell>
          <cell r="P312">
            <v>0</v>
          </cell>
        </row>
        <row r="313">
          <cell r="B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N313">
            <v>0</v>
          </cell>
          <cell r="P313">
            <v>0</v>
          </cell>
        </row>
        <row r="314">
          <cell r="B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N314">
            <v>0</v>
          </cell>
          <cell r="P314">
            <v>0</v>
          </cell>
        </row>
        <row r="315">
          <cell r="B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N315">
            <v>0</v>
          </cell>
          <cell r="P315">
            <v>0</v>
          </cell>
        </row>
        <row r="316">
          <cell r="B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N316">
            <v>0</v>
          </cell>
          <cell r="P316">
            <v>0</v>
          </cell>
        </row>
        <row r="317">
          <cell r="B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N317">
            <v>0</v>
          </cell>
          <cell r="P317">
            <v>0</v>
          </cell>
        </row>
        <row r="318">
          <cell r="B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N318">
            <v>0</v>
          </cell>
          <cell r="P318">
            <v>0</v>
          </cell>
        </row>
        <row r="319">
          <cell r="B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N319">
            <v>0</v>
          </cell>
          <cell r="P319">
            <v>0</v>
          </cell>
        </row>
        <row r="320">
          <cell r="B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N320">
            <v>0</v>
          </cell>
          <cell r="P320">
            <v>0</v>
          </cell>
        </row>
        <row r="321">
          <cell r="B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N321">
            <v>0</v>
          </cell>
          <cell r="P321">
            <v>0</v>
          </cell>
        </row>
        <row r="322">
          <cell r="B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N322">
            <v>0</v>
          </cell>
          <cell r="P322">
            <v>0</v>
          </cell>
        </row>
        <row r="323">
          <cell r="B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N323">
            <v>0</v>
          </cell>
          <cell r="P323">
            <v>0</v>
          </cell>
        </row>
        <row r="324">
          <cell r="B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N324">
            <v>0</v>
          </cell>
          <cell r="P324">
            <v>0</v>
          </cell>
        </row>
        <row r="325">
          <cell r="B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N325">
            <v>0</v>
          </cell>
          <cell r="P325">
            <v>0</v>
          </cell>
        </row>
        <row r="326">
          <cell r="B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N326">
            <v>0</v>
          </cell>
          <cell r="P326">
            <v>0</v>
          </cell>
        </row>
        <row r="327">
          <cell r="B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N327">
            <v>0</v>
          </cell>
          <cell r="P327">
            <v>0</v>
          </cell>
        </row>
        <row r="328">
          <cell r="B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N328">
            <v>0</v>
          </cell>
          <cell r="P328">
            <v>0</v>
          </cell>
        </row>
        <row r="329">
          <cell r="B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N329">
            <v>0</v>
          </cell>
          <cell r="P329">
            <v>0</v>
          </cell>
        </row>
        <row r="330">
          <cell r="B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N330">
            <v>0</v>
          </cell>
          <cell r="P330">
            <v>0</v>
          </cell>
        </row>
        <row r="331">
          <cell r="B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N331">
            <v>0</v>
          </cell>
          <cell r="P331">
            <v>0</v>
          </cell>
        </row>
        <row r="332">
          <cell r="B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N332">
            <v>0</v>
          </cell>
          <cell r="P332">
            <v>0</v>
          </cell>
        </row>
        <row r="333">
          <cell r="B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N333">
            <v>0</v>
          </cell>
          <cell r="P333">
            <v>0</v>
          </cell>
        </row>
        <row r="334">
          <cell r="B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N334">
            <v>0</v>
          </cell>
          <cell r="P334">
            <v>0</v>
          </cell>
        </row>
        <row r="335">
          <cell r="B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N335">
            <v>0</v>
          </cell>
          <cell r="P335">
            <v>0</v>
          </cell>
        </row>
        <row r="336">
          <cell r="B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N336">
            <v>0</v>
          </cell>
          <cell r="P336">
            <v>0</v>
          </cell>
        </row>
        <row r="337">
          <cell r="B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N337">
            <v>0</v>
          </cell>
          <cell r="P337">
            <v>0</v>
          </cell>
        </row>
        <row r="338">
          <cell r="B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N338">
            <v>0</v>
          </cell>
          <cell r="P338">
            <v>0</v>
          </cell>
        </row>
        <row r="339">
          <cell r="B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N339">
            <v>0</v>
          </cell>
          <cell r="P339">
            <v>0</v>
          </cell>
        </row>
        <row r="340">
          <cell r="B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N340">
            <v>0</v>
          </cell>
          <cell r="P340">
            <v>0</v>
          </cell>
        </row>
        <row r="341">
          <cell r="B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N341">
            <v>0</v>
          </cell>
          <cell r="P341">
            <v>0</v>
          </cell>
        </row>
        <row r="342">
          <cell r="B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N342">
            <v>0</v>
          </cell>
          <cell r="P342">
            <v>0</v>
          </cell>
        </row>
        <row r="343">
          <cell r="B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N343">
            <v>0</v>
          </cell>
          <cell r="P343">
            <v>0</v>
          </cell>
        </row>
        <row r="344">
          <cell r="B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N344">
            <v>0</v>
          </cell>
          <cell r="P344">
            <v>0</v>
          </cell>
        </row>
        <row r="345">
          <cell r="B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N345">
            <v>0</v>
          </cell>
          <cell r="P345">
            <v>0</v>
          </cell>
        </row>
        <row r="346">
          <cell r="B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N346">
            <v>0</v>
          </cell>
          <cell r="P346">
            <v>0</v>
          </cell>
        </row>
        <row r="347">
          <cell r="B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N347">
            <v>0</v>
          </cell>
          <cell r="P347">
            <v>0</v>
          </cell>
        </row>
        <row r="348">
          <cell r="B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N348">
            <v>0</v>
          </cell>
          <cell r="P348">
            <v>0</v>
          </cell>
        </row>
        <row r="349">
          <cell r="B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N349">
            <v>0</v>
          </cell>
          <cell r="P349">
            <v>0</v>
          </cell>
        </row>
        <row r="350">
          <cell r="B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N350">
            <v>0</v>
          </cell>
          <cell r="P350">
            <v>0</v>
          </cell>
        </row>
        <row r="351">
          <cell r="B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N351">
            <v>0</v>
          </cell>
          <cell r="P351">
            <v>0</v>
          </cell>
        </row>
        <row r="352">
          <cell r="B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N352">
            <v>0</v>
          </cell>
          <cell r="P352">
            <v>0</v>
          </cell>
        </row>
        <row r="353">
          <cell r="B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N353">
            <v>0</v>
          </cell>
          <cell r="P353">
            <v>0</v>
          </cell>
        </row>
        <row r="354">
          <cell r="B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N354">
            <v>0</v>
          </cell>
          <cell r="P354">
            <v>0</v>
          </cell>
        </row>
        <row r="355">
          <cell r="B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N355">
            <v>0</v>
          </cell>
          <cell r="P355">
            <v>0</v>
          </cell>
        </row>
        <row r="356">
          <cell r="B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N356">
            <v>0</v>
          </cell>
          <cell r="P356">
            <v>0</v>
          </cell>
        </row>
        <row r="357">
          <cell r="B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N357">
            <v>0</v>
          </cell>
          <cell r="P357">
            <v>0</v>
          </cell>
        </row>
        <row r="358">
          <cell r="B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N358">
            <v>0</v>
          </cell>
          <cell r="P358">
            <v>0</v>
          </cell>
        </row>
        <row r="359">
          <cell r="B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N359">
            <v>0</v>
          </cell>
          <cell r="P359">
            <v>0</v>
          </cell>
        </row>
        <row r="360">
          <cell r="B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N360">
            <v>0</v>
          </cell>
          <cell r="P360">
            <v>0</v>
          </cell>
        </row>
        <row r="361">
          <cell r="B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N361">
            <v>0</v>
          </cell>
          <cell r="P361">
            <v>0</v>
          </cell>
        </row>
        <row r="362">
          <cell r="B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N362">
            <v>0</v>
          </cell>
          <cell r="P362">
            <v>0</v>
          </cell>
        </row>
        <row r="363">
          <cell r="B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N363">
            <v>0</v>
          </cell>
          <cell r="P363">
            <v>0</v>
          </cell>
        </row>
        <row r="364">
          <cell r="B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N364">
            <v>0</v>
          </cell>
          <cell r="P364">
            <v>0</v>
          </cell>
        </row>
        <row r="365">
          <cell r="B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N365">
            <v>0</v>
          </cell>
          <cell r="P365">
            <v>0</v>
          </cell>
        </row>
        <row r="366">
          <cell r="B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N366">
            <v>0</v>
          </cell>
          <cell r="P366">
            <v>0</v>
          </cell>
        </row>
        <row r="367">
          <cell r="B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N367">
            <v>0</v>
          </cell>
          <cell r="P367">
            <v>0</v>
          </cell>
        </row>
        <row r="368">
          <cell r="B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N368">
            <v>0</v>
          </cell>
          <cell r="P368">
            <v>0</v>
          </cell>
        </row>
        <row r="369">
          <cell r="B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N369">
            <v>0</v>
          </cell>
          <cell r="P369">
            <v>0</v>
          </cell>
        </row>
        <row r="370">
          <cell r="B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N370">
            <v>0</v>
          </cell>
          <cell r="P370">
            <v>0</v>
          </cell>
        </row>
        <row r="371">
          <cell r="B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N371">
            <v>0</v>
          </cell>
          <cell r="P371">
            <v>0</v>
          </cell>
        </row>
        <row r="372">
          <cell r="B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N372">
            <v>0</v>
          </cell>
          <cell r="P372">
            <v>0</v>
          </cell>
        </row>
        <row r="373">
          <cell r="B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N373">
            <v>0</v>
          </cell>
          <cell r="P373">
            <v>0</v>
          </cell>
        </row>
        <row r="374">
          <cell r="B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N374">
            <v>0</v>
          </cell>
          <cell r="P374">
            <v>0</v>
          </cell>
        </row>
        <row r="375">
          <cell r="B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N375">
            <v>0</v>
          </cell>
          <cell r="P375">
            <v>0</v>
          </cell>
        </row>
        <row r="376">
          <cell r="B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N376">
            <v>0</v>
          </cell>
          <cell r="P376">
            <v>0</v>
          </cell>
        </row>
        <row r="377">
          <cell r="B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N377">
            <v>0</v>
          </cell>
          <cell r="P377">
            <v>0</v>
          </cell>
        </row>
        <row r="378">
          <cell r="B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N378">
            <v>0</v>
          </cell>
          <cell r="P378">
            <v>0</v>
          </cell>
        </row>
        <row r="379">
          <cell r="B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N379">
            <v>0</v>
          </cell>
          <cell r="P379">
            <v>0</v>
          </cell>
        </row>
        <row r="380">
          <cell r="B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N380">
            <v>0</v>
          </cell>
          <cell r="P380">
            <v>0</v>
          </cell>
        </row>
        <row r="381">
          <cell r="B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N381">
            <v>0</v>
          </cell>
          <cell r="P381">
            <v>0</v>
          </cell>
        </row>
        <row r="382">
          <cell r="B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N382">
            <v>0</v>
          </cell>
          <cell r="P382">
            <v>0</v>
          </cell>
        </row>
        <row r="383">
          <cell r="B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N383">
            <v>0</v>
          </cell>
          <cell r="P383">
            <v>0</v>
          </cell>
        </row>
        <row r="384">
          <cell r="B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N384">
            <v>0</v>
          </cell>
          <cell r="P384">
            <v>0</v>
          </cell>
        </row>
        <row r="385">
          <cell r="B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N385">
            <v>0</v>
          </cell>
          <cell r="P385">
            <v>0</v>
          </cell>
        </row>
        <row r="386">
          <cell r="B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N386">
            <v>0</v>
          </cell>
          <cell r="P386">
            <v>0</v>
          </cell>
        </row>
        <row r="387">
          <cell r="B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N387">
            <v>0</v>
          </cell>
          <cell r="P387">
            <v>0</v>
          </cell>
        </row>
        <row r="388">
          <cell r="B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N388">
            <v>0</v>
          </cell>
          <cell r="P388">
            <v>0</v>
          </cell>
        </row>
        <row r="389">
          <cell r="B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N389">
            <v>0</v>
          </cell>
          <cell r="P389">
            <v>0</v>
          </cell>
        </row>
        <row r="390">
          <cell r="B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N390">
            <v>0</v>
          </cell>
          <cell r="P390">
            <v>0</v>
          </cell>
        </row>
        <row r="391">
          <cell r="B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N391">
            <v>0</v>
          </cell>
          <cell r="P391">
            <v>0</v>
          </cell>
        </row>
        <row r="392">
          <cell r="B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N392">
            <v>0</v>
          </cell>
          <cell r="P392">
            <v>0</v>
          </cell>
        </row>
        <row r="393">
          <cell r="B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N393">
            <v>0</v>
          </cell>
          <cell r="P393">
            <v>0</v>
          </cell>
        </row>
        <row r="394">
          <cell r="B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N394">
            <v>0</v>
          </cell>
          <cell r="P394">
            <v>0</v>
          </cell>
        </row>
        <row r="395">
          <cell r="B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N395">
            <v>0</v>
          </cell>
          <cell r="P395">
            <v>0</v>
          </cell>
        </row>
        <row r="396">
          <cell r="B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N396">
            <v>0</v>
          </cell>
          <cell r="P396">
            <v>0</v>
          </cell>
        </row>
        <row r="397">
          <cell r="B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N397">
            <v>0</v>
          </cell>
          <cell r="P397">
            <v>0</v>
          </cell>
        </row>
        <row r="398">
          <cell r="B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N398">
            <v>0</v>
          </cell>
          <cell r="P398">
            <v>0</v>
          </cell>
        </row>
        <row r="399">
          <cell r="B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N399">
            <v>0</v>
          </cell>
          <cell r="P399">
            <v>0</v>
          </cell>
        </row>
        <row r="400">
          <cell r="B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N400">
            <v>0</v>
          </cell>
          <cell r="P400">
            <v>0</v>
          </cell>
        </row>
        <row r="401">
          <cell r="B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N401">
            <v>0</v>
          </cell>
          <cell r="P401">
            <v>0</v>
          </cell>
        </row>
        <row r="402">
          <cell r="B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N402">
            <v>0</v>
          </cell>
          <cell r="P402">
            <v>0</v>
          </cell>
        </row>
        <row r="403">
          <cell r="B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N403">
            <v>0</v>
          </cell>
          <cell r="P403">
            <v>0</v>
          </cell>
        </row>
        <row r="404">
          <cell r="B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N404">
            <v>0</v>
          </cell>
          <cell r="P404">
            <v>0</v>
          </cell>
        </row>
        <row r="405">
          <cell r="B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N405">
            <v>0</v>
          </cell>
          <cell r="P405">
            <v>0</v>
          </cell>
        </row>
        <row r="406">
          <cell r="B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N406">
            <v>0</v>
          </cell>
          <cell r="P406">
            <v>0</v>
          </cell>
        </row>
        <row r="407">
          <cell r="B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N407">
            <v>0</v>
          </cell>
          <cell r="P407">
            <v>0</v>
          </cell>
        </row>
        <row r="408">
          <cell r="B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N408">
            <v>0</v>
          </cell>
          <cell r="P408">
            <v>0</v>
          </cell>
        </row>
        <row r="409">
          <cell r="B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N409">
            <v>0</v>
          </cell>
          <cell r="P409">
            <v>0</v>
          </cell>
        </row>
        <row r="410">
          <cell r="B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N410">
            <v>0</v>
          </cell>
          <cell r="P410">
            <v>0</v>
          </cell>
        </row>
        <row r="411">
          <cell r="B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N411">
            <v>0</v>
          </cell>
          <cell r="P411">
            <v>0</v>
          </cell>
        </row>
        <row r="412">
          <cell r="B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N412">
            <v>0</v>
          </cell>
          <cell r="P412">
            <v>0</v>
          </cell>
        </row>
        <row r="413">
          <cell r="B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N413">
            <v>0</v>
          </cell>
          <cell r="P413">
            <v>0</v>
          </cell>
        </row>
        <row r="414">
          <cell r="B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N414">
            <v>0</v>
          </cell>
          <cell r="P414">
            <v>0</v>
          </cell>
        </row>
        <row r="415">
          <cell r="B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N415">
            <v>0</v>
          </cell>
          <cell r="P415">
            <v>0</v>
          </cell>
        </row>
        <row r="416">
          <cell r="B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N416">
            <v>0</v>
          </cell>
          <cell r="P416">
            <v>0</v>
          </cell>
        </row>
        <row r="417">
          <cell r="B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N417">
            <v>0</v>
          </cell>
          <cell r="P417">
            <v>0</v>
          </cell>
        </row>
        <row r="418">
          <cell r="B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N418">
            <v>0</v>
          </cell>
          <cell r="P418">
            <v>0</v>
          </cell>
        </row>
        <row r="419">
          <cell r="B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N419">
            <v>0</v>
          </cell>
          <cell r="P419">
            <v>0</v>
          </cell>
        </row>
        <row r="420">
          <cell r="B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N420">
            <v>0</v>
          </cell>
          <cell r="P420">
            <v>0</v>
          </cell>
        </row>
        <row r="421">
          <cell r="B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N421">
            <v>0</v>
          </cell>
          <cell r="P421">
            <v>0</v>
          </cell>
        </row>
        <row r="422">
          <cell r="B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N422">
            <v>0</v>
          </cell>
          <cell r="P422">
            <v>0</v>
          </cell>
        </row>
        <row r="423">
          <cell r="B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N423">
            <v>0</v>
          </cell>
          <cell r="P423">
            <v>0</v>
          </cell>
        </row>
        <row r="424">
          <cell r="B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N424">
            <v>0</v>
          </cell>
          <cell r="P424">
            <v>0</v>
          </cell>
        </row>
        <row r="425">
          <cell r="B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N425">
            <v>0</v>
          </cell>
          <cell r="P425">
            <v>0</v>
          </cell>
        </row>
        <row r="426">
          <cell r="B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N426">
            <v>0</v>
          </cell>
          <cell r="P426">
            <v>0</v>
          </cell>
        </row>
        <row r="427">
          <cell r="B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N427">
            <v>0</v>
          </cell>
          <cell r="P427">
            <v>0</v>
          </cell>
        </row>
        <row r="428">
          <cell r="B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N428">
            <v>0</v>
          </cell>
          <cell r="P428">
            <v>0</v>
          </cell>
        </row>
        <row r="429">
          <cell r="B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N429">
            <v>0</v>
          </cell>
          <cell r="P429">
            <v>0</v>
          </cell>
        </row>
        <row r="430">
          <cell r="B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N430">
            <v>0</v>
          </cell>
          <cell r="P430">
            <v>0</v>
          </cell>
        </row>
        <row r="431">
          <cell r="B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N431">
            <v>0</v>
          </cell>
          <cell r="P431">
            <v>0</v>
          </cell>
        </row>
        <row r="432">
          <cell r="B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N432">
            <v>0</v>
          </cell>
          <cell r="P432">
            <v>0</v>
          </cell>
        </row>
        <row r="433">
          <cell r="B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N433">
            <v>0</v>
          </cell>
          <cell r="P433">
            <v>0</v>
          </cell>
        </row>
        <row r="434">
          <cell r="B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N434">
            <v>0</v>
          </cell>
          <cell r="P434">
            <v>0</v>
          </cell>
        </row>
        <row r="435">
          <cell r="B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N435">
            <v>0</v>
          </cell>
          <cell r="P435">
            <v>0</v>
          </cell>
        </row>
        <row r="436">
          <cell r="B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N436">
            <v>0</v>
          </cell>
          <cell r="P436">
            <v>0</v>
          </cell>
        </row>
        <row r="437">
          <cell r="B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N437">
            <v>0</v>
          </cell>
          <cell r="P437">
            <v>0</v>
          </cell>
        </row>
        <row r="438">
          <cell r="B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N438">
            <v>0</v>
          </cell>
          <cell r="P438">
            <v>0</v>
          </cell>
        </row>
        <row r="439">
          <cell r="B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N439">
            <v>0</v>
          </cell>
          <cell r="P439">
            <v>0</v>
          </cell>
        </row>
        <row r="440">
          <cell r="B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N440">
            <v>0</v>
          </cell>
          <cell r="P440">
            <v>0</v>
          </cell>
        </row>
        <row r="441">
          <cell r="B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N441">
            <v>0</v>
          </cell>
          <cell r="P441">
            <v>0</v>
          </cell>
        </row>
        <row r="442">
          <cell r="B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N442">
            <v>0</v>
          </cell>
          <cell r="P442">
            <v>0</v>
          </cell>
        </row>
        <row r="443">
          <cell r="B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N443">
            <v>0</v>
          </cell>
          <cell r="P443">
            <v>0</v>
          </cell>
        </row>
        <row r="444">
          <cell r="B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N444">
            <v>0</v>
          </cell>
          <cell r="P444">
            <v>0</v>
          </cell>
        </row>
        <row r="445">
          <cell r="B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N445">
            <v>0</v>
          </cell>
          <cell r="P445">
            <v>0</v>
          </cell>
        </row>
        <row r="446">
          <cell r="B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N446">
            <v>0</v>
          </cell>
          <cell r="P446">
            <v>0</v>
          </cell>
        </row>
        <row r="447">
          <cell r="B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N447">
            <v>0</v>
          </cell>
          <cell r="P447">
            <v>0</v>
          </cell>
        </row>
        <row r="448">
          <cell r="B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N448">
            <v>0</v>
          </cell>
          <cell r="P448">
            <v>0</v>
          </cell>
        </row>
        <row r="449">
          <cell r="B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N449">
            <v>0</v>
          </cell>
          <cell r="P449">
            <v>0</v>
          </cell>
        </row>
        <row r="450">
          <cell r="B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N450">
            <v>0</v>
          </cell>
          <cell r="P450">
            <v>0</v>
          </cell>
        </row>
        <row r="451">
          <cell r="B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N451">
            <v>0</v>
          </cell>
          <cell r="P451">
            <v>0</v>
          </cell>
        </row>
        <row r="452">
          <cell r="B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N452">
            <v>0</v>
          </cell>
          <cell r="P452">
            <v>0</v>
          </cell>
        </row>
        <row r="453">
          <cell r="B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N453">
            <v>0</v>
          </cell>
          <cell r="P453">
            <v>0</v>
          </cell>
        </row>
        <row r="454">
          <cell r="B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N454">
            <v>0</v>
          </cell>
          <cell r="P454">
            <v>0</v>
          </cell>
        </row>
        <row r="455">
          <cell r="B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N455">
            <v>0</v>
          </cell>
          <cell r="P455">
            <v>0</v>
          </cell>
        </row>
        <row r="456">
          <cell r="B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N456">
            <v>0</v>
          </cell>
          <cell r="P456">
            <v>0</v>
          </cell>
        </row>
        <row r="457">
          <cell r="B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N457">
            <v>0</v>
          </cell>
          <cell r="P457">
            <v>0</v>
          </cell>
        </row>
        <row r="458">
          <cell r="B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N458">
            <v>0</v>
          </cell>
          <cell r="P458">
            <v>0</v>
          </cell>
        </row>
        <row r="459">
          <cell r="B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N459">
            <v>0</v>
          </cell>
          <cell r="P459">
            <v>0</v>
          </cell>
        </row>
        <row r="460">
          <cell r="B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N460">
            <v>0</v>
          </cell>
          <cell r="P460">
            <v>0</v>
          </cell>
        </row>
        <row r="461">
          <cell r="B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N461">
            <v>0</v>
          </cell>
          <cell r="P461">
            <v>0</v>
          </cell>
        </row>
        <row r="462">
          <cell r="B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N462">
            <v>0</v>
          </cell>
          <cell r="P462">
            <v>0</v>
          </cell>
        </row>
        <row r="463">
          <cell r="B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N463">
            <v>0</v>
          </cell>
          <cell r="P463">
            <v>0</v>
          </cell>
        </row>
        <row r="464">
          <cell r="B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N464">
            <v>0</v>
          </cell>
          <cell r="P464">
            <v>0</v>
          </cell>
        </row>
        <row r="465">
          <cell r="B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N465">
            <v>0</v>
          </cell>
          <cell r="P465">
            <v>0</v>
          </cell>
        </row>
        <row r="466">
          <cell r="B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N466">
            <v>0</v>
          </cell>
          <cell r="P466">
            <v>0</v>
          </cell>
        </row>
        <row r="467">
          <cell r="B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N467">
            <v>0</v>
          </cell>
          <cell r="P467">
            <v>0</v>
          </cell>
        </row>
        <row r="468">
          <cell r="B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N468">
            <v>0</v>
          </cell>
          <cell r="P468">
            <v>0</v>
          </cell>
        </row>
        <row r="469">
          <cell r="B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N469">
            <v>0</v>
          </cell>
          <cell r="P469">
            <v>0</v>
          </cell>
        </row>
        <row r="470">
          <cell r="B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N470">
            <v>0</v>
          </cell>
          <cell r="P470">
            <v>0</v>
          </cell>
        </row>
        <row r="471">
          <cell r="B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N471">
            <v>0</v>
          </cell>
          <cell r="P471">
            <v>0</v>
          </cell>
        </row>
        <row r="472">
          <cell r="B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N472">
            <v>0</v>
          </cell>
          <cell r="P472">
            <v>0</v>
          </cell>
        </row>
        <row r="473">
          <cell r="B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N473">
            <v>0</v>
          </cell>
          <cell r="P473">
            <v>0</v>
          </cell>
        </row>
        <row r="474">
          <cell r="B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N474">
            <v>0</v>
          </cell>
          <cell r="P474">
            <v>0</v>
          </cell>
        </row>
        <row r="475">
          <cell r="B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N475">
            <v>0</v>
          </cell>
          <cell r="P475">
            <v>0</v>
          </cell>
        </row>
        <row r="476">
          <cell r="B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N476">
            <v>0</v>
          </cell>
          <cell r="P476">
            <v>0</v>
          </cell>
        </row>
        <row r="477">
          <cell r="B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N477">
            <v>0</v>
          </cell>
          <cell r="P477">
            <v>0</v>
          </cell>
        </row>
        <row r="478">
          <cell r="B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N478">
            <v>0</v>
          </cell>
          <cell r="P478">
            <v>0</v>
          </cell>
        </row>
        <row r="479">
          <cell r="B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N479">
            <v>0</v>
          </cell>
          <cell r="P479">
            <v>0</v>
          </cell>
        </row>
        <row r="480">
          <cell r="B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N480">
            <v>0</v>
          </cell>
          <cell r="P480">
            <v>0</v>
          </cell>
        </row>
        <row r="481">
          <cell r="B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N481">
            <v>0</v>
          </cell>
          <cell r="P481">
            <v>0</v>
          </cell>
        </row>
        <row r="482">
          <cell r="B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N482">
            <v>0</v>
          </cell>
          <cell r="P482">
            <v>0</v>
          </cell>
        </row>
        <row r="483">
          <cell r="B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N483">
            <v>0</v>
          </cell>
          <cell r="P483">
            <v>0</v>
          </cell>
        </row>
        <row r="484">
          <cell r="B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N484">
            <v>0</v>
          </cell>
          <cell r="P484">
            <v>0</v>
          </cell>
        </row>
        <row r="485">
          <cell r="B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N485">
            <v>0</v>
          </cell>
          <cell r="P485">
            <v>0</v>
          </cell>
        </row>
        <row r="486">
          <cell r="B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N486">
            <v>0</v>
          </cell>
          <cell r="P486">
            <v>0</v>
          </cell>
        </row>
        <row r="487">
          <cell r="B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N487">
            <v>0</v>
          </cell>
          <cell r="P487">
            <v>0</v>
          </cell>
        </row>
        <row r="488">
          <cell r="B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N488">
            <v>0</v>
          </cell>
          <cell r="P488">
            <v>0</v>
          </cell>
        </row>
        <row r="489">
          <cell r="B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N489">
            <v>0</v>
          </cell>
          <cell r="P489">
            <v>0</v>
          </cell>
        </row>
        <row r="490">
          <cell r="B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N490">
            <v>0</v>
          </cell>
          <cell r="P490">
            <v>0</v>
          </cell>
        </row>
        <row r="491">
          <cell r="B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N491">
            <v>0</v>
          </cell>
          <cell r="P491">
            <v>0</v>
          </cell>
        </row>
        <row r="492">
          <cell r="B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N492">
            <v>0</v>
          </cell>
          <cell r="P492">
            <v>0</v>
          </cell>
        </row>
        <row r="493">
          <cell r="B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N493">
            <v>0</v>
          </cell>
          <cell r="P493">
            <v>0</v>
          </cell>
        </row>
        <row r="494">
          <cell r="B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N494">
            <v>0</v>
          </cell>
          <cell r="P494">
            <v>0</v>
          </cell>
        </row>
        <row r="495">
          <cell r="B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N495">
            <v>0</v>
          </cell>
          <cell r="P495">
            <v>0</v>
          </cell>
        </row>
        <row r="496">
          <cell r="B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N496">
            <v>0</v>
          </cell>
          <cell r="P496">
            <v>0</v>
          </cell>
        </row>
        <row r="497">
          <cell r="B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N497">
            <v>0</v>
          </cell>
          <cell r="P497">
            <v>0</v>
          </cell>
        </row>
        <row r="498">
          <cell r="B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N498">
            <v>0</v>
          </cell>
          <cell r="P498">
            <v>0</v>
          </cell>
        </row>
        <row r="499">
          <cell r="B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N499">
            <v>0</v>
          </cell>
          <cell r="P499">
            <v>0</v>
          </cell>
        </row>
        <row r="500">
          <cell r="B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N500">
            <v>0</v>
          </cell>
          <cell r="P500">
            <v>0</v>
          </cell>
        </row>
        <row r="501">
          <cell r="B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N501">
            <v>0</v>
          </cell>
          <cell r="P501">
            <v>0</v>
          </cell>
        </row>
        <row r="502">
          <cell r="B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N502">
            <v>0</v>
          </cell>
          <cell r="P502">
            <v>0</v>
          </cell>
        </row>
        <row r="503">
          <cell r="B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N503">
            <v>0</v>
          </cell>
          <cell r="P503">
            <v>0</v>
          </cell>
        </row>
        <row r="504">
          <cell r="B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N504">
            <v>0</v>
          </cell>
          <cell r="P504">
            <v>0</v>
          </cell>
        </row>
        <row r="505">
          <cell r="B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N505">
            <v>0</v>
          </cell>
          <cell r="P505">
            <v>0</v>
          </cell>
        </row>
        <row r="506">
          <cell r="B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N506">
            <v>0</v>
          </cell>
          <cell r="P506">
            <v>0</v>
          </cell>
        </row>
        <row r="507">
          <cell r="B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N507">
            <v>0</v>
          </cell>
          <cell r="P507">
            <v>0</v>
          </cell>
        </row>
        <row r="508">
          <cell r="B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N508">
            <v>0</v>
          </cell>
          <cell r="P508">
            <v>0</v>
          </cell>
        </row>
        <row r="509">
          <cell r="B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N509">
            <v>0</v>
          </cell>
          <cell r="P509">
            <v>0</v>
          </cell>
        </row>
        <row r="510">
          <cell r="B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N510">
            <v>0</v>
          </cell>
          <cell r="P510">
            <v>0</v>
          </cell>
        </row>
        <row r="511">
          <cell r="B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N511">
            <v>0</v>
          </cell>
          <cell r="P511">
            <v>0</v>
          </cell>
        </row>
        <row r="512">
          <cell r="B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N512">
            <v>0</v>
          </cell>
          <cell r="P512">
            <v>0</v>
          </cell>
        </row>
        <row r="513">
          <cell r="B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N513">
            <v>0</v>
          </cell>
          <cell r="P513">
            <v>0</v>
          </cell>
        </row>
        <row r="514">
          <cell r="B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N514">
            <v>0</v>
          </cell>
          <cell r="P514">
            <v>0</v>
          </cell>
        </row>
        <row r="515">
          <cell r="B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N515">
            <v>0</v>
          </cell>
          <cell r="P515">
            <v>0</v>
          </cell>
        </row>
        <row r="516">
          <cell r="B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N516">
            <v>0</v>
          </cell>
          <cell r="P516">
            <v>0</v>
          </cell>
        </row>
        <row r="517">
          <cell r="B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N517">
            <v>0</v>
          </cell>
          <cell r="P517">
            <v>0</v>
          </cell>
        </row>
        <row r="518">
          <cell r="B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N518">
            <v>0</v>
          </cell>
          <cell r="P518">
            <v>0</v>
          </cell>
        </row>
        <row r="519">
          <cell r="B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N519">
            <v>0</v>
          </cell>
          <cell r="P519">
            <v>0</v>
          </cell>
        </row>
        <row r="520">
          <cell r="B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N520">
            <v>0</v>
          </cell>
          <cell r="P520">
            <v>0</v>
          </cell>
        </row>
        <row r="521">
          <cell r="B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N521">
            <v>0</v>
          </cell>
          <cell r="P521">
            <v>0</v>
          </cell>
        </row>
        <row r="522">
          <cell r="B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N522">
            <v>0</v>
          </cell>
          <cell r="P522">
            <v>0</v>
          </cell>
        </row>
        <row r="523">
          <cell r="B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N523">
            <v>0</v>
          </cell>
          <cell r="P523">
            <v>0</v>
          </cell>
        </row>
        <row r="524">
          <cell r="B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N524">
            <v>0</v>
          </cell>
          <cell r="P524">
            <v>0</v>
          </cell>
        </row>
        <row r="525">
          <cell r="B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N525">
            <v>0</v>
          </cell>
          <cell r="P525">
            <v>0</v>
          </cell>
        </row>
        <row r="526">
          <cell r="B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N526">
            <v>0</v>
          </cell>
          <cell r="P526">
            <v>0</v>
          </cell>
        </row>
        <row r="527">
          <cell r="B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N527">
            <v>0</v>
          </cell>
          <cell r="P527">
            <v>0</v>
          </cell>
        </row>
        <row r="528">
          <cell r="B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N528">
            <v>0</v>
          </cell>
          <cell r="P528">
            <v>0</v>
          </cell>
        </row>
        <row r="529">
          <cell r="B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N529">
            <v>0</v>
          </cell>
          <cell r="P529">
            <v>0</v>
          </cell>
        </row>
        <row r="530">
          <cell r="B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N530">
            <v>0</v>
          </cell>
          <cell r="P530">
            <v>0</v>
          </cell>
        </row>
        <row r="531">
          <cell r="B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N531">
            <v>0</v>
          </cell>
          <cell r="P531">
            <v>0</v>
          </cell>
        </row>
        <row r="532">
          <cell r="B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N532">
            <v>0</v>
          </cell>
          <cell r="P532">
            <v>0</v>
          </cell>
        </row>
        <row r="533">
          <cell r="B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N533">
            <v>0</v>
          </cell>
          <cell r="P533">
            <v>0</v>
          </cell>
        </row>
        <row r="534">
          <cell r="B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N534">
            <v>0</v>
          </cell>
          <cell r="P534">
            <v>0</v>
          </cell>
        </row>
        <row r="535">
          <cell r="B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N535">
            <v>0</v>
          </cell>
          <cell r="P535">
            <v>0</v>
          </cell>
        </row>
        <row r="536">
          <cell r="B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N536">
            <v>0</v>
          </cell>
          <cell r="P536">
            <v>0</v>
          </cell>
        </row>
        <row r="537">
          <cell r="B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N537">
            <v>0</v>
          </cell>
          <cell r="P537">
            <v>0</v>
          </cell>
        </row>
        <row r="538">
          <cell r="B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N538">
            <v>0</v>
          </cell>
          <cell r="P538">
            <v>0</v>
          </cell>
        </row>
        <row r="539">
          <cell r="B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N539">
            <v>0</v>
          </cell>
          <cell r="P539">
            <v>0</v>
          </cell>
        </row>
        <row r="540">
          <cell r="B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N540">
            <v>0</v>
          </cell>
          <cell r="P540">
            <v>0</v>
          </cell>
        </row>
        <row r="541">
          <cell r="B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N541">
            <v>0</v>
          </cell>
          <cell r="P541">
            <v>0</v>
          </cell>
        </row>
        <row r="542">
          <cell r="B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N542">
            <v>0</v>
          </cell>
          <cell r="P542">
            <v>0</v>
          </cell>
        </row>
        <row r="543">
          <cell r="B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N543">
            <v>0</v>
          </cell>
          <cell r="P543">
            <v>0</v>
          </cell>
        </row>
        <row r="544">
          <cell r="B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N544">
            <v>0</v>
          </cell>
          <cell r="P544">
            <v>0</v>
          </cell>
        </row>
        <row r="545">
          <cell r="B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N545">
            <v>0</v>
          </cell>
          <cell r="P545">
            <v>0</v>
          </cell>
        </row>
        <row r="546">
          <cell r="B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N546">
            <v>0</v>
          </cell>
          <cell r="P546">
            <v>0</v>
          </cell>
        </row>
        <row r="547">
          <cell r="B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N547">
            <v>0</v>
          </cell>
          <cell r="P547">
            <v>0</v>
          </cell>
        </row>
        <row r="548">
          <cell r="B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N548">
            <v>0</v>
          </cell>
          <cell r="P548">
            <v>0</v>
          </cell>
        </row>
        <row r="549">
          <cell r="B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N549">
            <v>0</v>
          </cell>
          <cell r="P549">
            <v>0</v>
          </cell>
        </row>
        <row r="550">
          <cell r="B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N550">
            <v>0</v>
          </cell>
          <cell r="P550">
            <v>0</v>
          </cell>
        </row>
        <row r="551">
          <cell r="B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N551">
            <v>0</v>
          </cell>
          <cell r="P551">
            <v>0</v>
          </cell>
        </row>
        <row r="552">
          <cell r="B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N552">
            <v>0</v>
          </cell>
          <cell r="P552">
            <v>0</v>
          </cell>
        </row>
        <row r="553">
          <cell r="B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N553">
            <v>0</v>
          </cell>
          <cell r="P553">
            <v>0</v>
          </cell>
        </row>
        <row r="554">
          <cell r="B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N554">
            <v>0</v>
          </cell>
          <cell r="P554">
            <v>0</v>
          </cell>
        </row>
        <row r="555">
          <cell r="B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N555">
            <v>0</v>
          </cell>
          <cell r="P555">
            <v>0</v>
          </cell>
        </row>
        <row r="556">
          <cell r="B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N556">
            <v>0</v>
          </cell>
          <cell r="P556">
            <v>0</v>
          </cell>
        </row>
        <row r="557">
          <cell r="B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N557">
            <v>0</v>
          </cell>
          <cell r="P557">
            <v>0</v>
          </cell>
        </row>
        <row r="558">
          <cell r="B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N558">
            <v>0</v>
          </cell>
          <cell r="P558">
            <v>0</v>
          </cell>
        </row>
        <row r="559">
          <cell r="B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N559">
            <v>0</v>
          </cell>
          <cell r="P559">
            <v>0</v>
          </cell>
        </row>
        <row r="560">
          <cell r="B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N560">
            <v>0</v>
          </cell>
          <cell r="P560">
            <v>0</v>
          </cell>
        </row>
        <row r="561">
          <cell r="B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N561">
            <v>0</v>
          </cell>
          <cell r="P561">
            <v>0</v>
          </cell>
        </row>
        <row r="562">
          <cell r="B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N562">
            <v>0</v>
          </cell>
          <cell r="P562">
            <v>0</v>
          </cell>
        </row>
        <row r="563">
          <cell r="B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N563">
            <v>0</v>
          </cell>
          <cell r="P563">
            <v>0</v>
          </cell>
        </row>
        <row r="564">
          <cell r="B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N564">
            <v>0</v>
          </cell>
          <cell r="P564">
            <v>0</v>
          </cell>
        </row>
        <row r="565">
          <cell r="B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N565">
            <v>0</v>
          </cell>
          <cell r="P565">
            <v>0</v>
          </cell>
        </row>
        <row r="566">
          <cell r="B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N566">
            <v>0</v>
          </cell>
          <cell r="P566">
            <v>0</v>
          </cell>
        </row>
        <row r="567">
          <cell r="B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N567">
            <v>0</v>
          </cell>
          <cell r="P567">
            <v>0</v>
          </cell>
        </row>
        <row r="568">
          <cell r="B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N568">
            <v>0</v>
          </cell>
          <cell r="P568">
            <v>0</v>
          </cell>
        </row>
        <row r="569">
          <cell r="B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N569">
            <v>0</v>
          </cell>
          <cell r="P569">
            <v>0</v>
          </cell>
        </row>
        <row r="570">
          <cell r="B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N570">
            <v>0</v>
          </cell>
          <cell r="P570">
            <v>0</v>
          </cell>
        </row>
        <row r="571">
          <cell r="B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N571">
            <v>0</v>
          </cell>
          <cell r="P571">
            <v>0</v>
          </cell>
        </row>
        <row r="572">
          <cell r="B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N572">
            <v>0</v>
          </cell>
          <cell r="P572">
            <v>0</v>
          </cell>
        </row>
        <row r="573">
          <cell r="B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N573">
            <v>0</v>
          </cell>
          <cell r="P573">
            <v>0</v>
          </cell>
        </row>
        <row r="574">
          <cell r="B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N574">
            <v>0</v>
          </cell>
          <cell r="P574">
            <v>0</v>
          </cell>
        </row>
        <row r="575">
          <cell r="B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N575">
            <v>0</v>
          </cell>
          <cell r="P575">
            <v>0</v>
          </cell>
        </row>
        <row r="576">
          <cell r="B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N576">
            <v>0</v>
          </cell>
          <cell r="P576">
            <v>0</v>
          </cell>
        </row>
        <row r="577">
          <cell r="B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N577">
            <v>0</v>
          </cell>
          <cell r="P577">
            <v>0</v>
          </cell>
        </row>
        <row r="578">
          <cell r="B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N578">
            <v>0</v>
          </cell>
          <cell r="P578">
            <v>0</v>
          </cell>
        </row>
        <row r="579">
          <cell r="B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N579">
            <v>0</v>
          </cell>
          <cell r="P579">
            <v>0</v>
          </cell>
        </row>
        <row r="580">
          <cell r="B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N580">
            <v>0</v>
          </cell>
          <cell r="P580">
            <v>0</v>
          </cell>
        </row>
        <row r="581">
          <cell r="B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N581">
            <v>0</v>
          </cell>
          <cell r="P581">
            <v>0</v>
          </cell>
        </row>
        <row r="582">
          <cell r="B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N582">
            <v>0</v>
          </cell>
          <cell r="P582">
            <v>0</v>
          </cell>
        </row>
        <row r="583">
          <cell r="B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N583">
            <v>0</v>
          </cell>
          <cell r="P583">
            <v>0</v>
          </cell>
        </row>
        <row r="584">
          <cell r="B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N584">
            <v>0</v>
          </cell>
          <cell r="P584">
            <v>0</v>
          </cell>
        </row>
        <row r="585">
          <cell r="B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N585">
            <v>0</v>
          </cell>
          <cell r="P585">
            <v>0</v>
          </cell>
        </row>
        <row r="586">
          <cell r="B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N586">
            <v>0</v>
          </cell>
          <cell r="P586">
            <v>0</v>
          </cell>
        </row>
        <row r="587">
          <cell r="B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N587">
            <v>0</v>
          </cell>
          <cell r="P587">
            <v>0</v>
          </cell>
        </row>
        <row r="588">
          <cell r="B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N588">
            <v>0</v>
          </cell>
          <cell r="P588">
            <v>0</v>
          </cell>
        </row>
        <row r="589">
          <cell r="B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N589">
            <v>0</v>
          </cell>
          <cell r="P589">
            <v>0</v>
          </cell>
        </row>
        <row r="590">
          <cell r="B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N590">
            <v>0</v>
          </cell>
          <cell r="P590">
            <v>0</v>
          </cell>
        </row>
        <row r="591">
          <cell r="B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N591">
            <v>0</v>
          </cell>
          <cell r="P591">
            <v>0</v>
          </cell>
        </row>
        <row r="592">
          <cell r="B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N592">
            <v>0</v>
          </cell>
          <cell r="P592">
            <v>0</v>
          </cell>
        </row>
        <row r="593">
          <cell r="B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N593">
            <v>0</v>
          </cell>
          <cell r="P593">
            <v>0</v>
          </cell>
        </row>
        <row r="594">
          <cell r="B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N594">
            <v>0</v>
          </cell>
          <cell r="P594">
            <v>0</v>
          </cell>
        </row>
        <row r="595">
          <cell r="B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N595">
            <v>0</v>
          </cell>
          <cell r="P595">
            <v>0</v>
          </cell>
        </row>
        <row r="596">
          <cell r="B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N596">
            <v>0</v>
          </cell>
          <cell r="P596">
            <v>0</v>
          </cell>
        </row>
        <row r="597">
          <cell r="B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N597">
            <v>0</v>
          </cell>
          <cell r="P597">
            <v>0</v>
          </cell>
        </row>
        <row r="598">
          <cell r="B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N598">
            <v>0</v>
          </cell>
          <cell r="P598">
            <v>0</v>
          </cell>
        </row>
        <row r="599">
          <cell r="B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N599">
            <v>0</v>
          </cell>
          <cell r="P599">
            <v>0</v>
          </cell>
        </row>
        <row r="600">
          <cell r="B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N600">
            <v>0</v>
          </cell>
          <cell r="P600">
            <v>0</v>
          </cell>
        </row>
        <row r="601">
          <cell r="B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N601">
            <v>0</v>
          </cell>
          <cell r="P601">
            <v>0</v>
          </cell>
        </row>
        <row r="602">
          <cell r="B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N602">
            <v>0</v>
          </cell>
          <cell r="P602">
            <v>0</v>
          </cell>
        </row>
        <row r="603">
          <cell r="B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N603">
            <v>0</v>
          </cell>
          <cell r="P603">
            <v>0</v>
          </cell>
        </row>
        <row r="604">
          <cell r="B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N604">
            <v>0</v>
          </cell>
          <cell r="P604">
            <v>0</v>
          </cell>
        </row>
        <row r="605">
          <cell r="B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N605">
            <v>0</v>
          </cell>
          <cell r="P605">
            <v>0</v>
          </cell>
        </row>
        <row r="606">
          <cell r="B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N606">
            <v>0</v>
          </cell>
          <cell r="P606">
            <v>0</v>
          </cell>
        </row>
        <row r="607">
          <cell r="B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N607">
            <v>0</v>
          </cell>
          <cell r="P607">
            <v>0</v>
          </cell>
        </row>
        <row r="608">
          <cell r="B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N608">
            <v>0</v>
          </cell>
          <cell r="P608">
            <v>0</v>
          </cell>
        </row>
        <row r="609">
          <cell r="B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N609">
            <v>0</v>
          </cell>
          <cell r="P609">
            <v>0</v>
          </cell>
        </row>
        <row r="610">
          <cell r="B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N610">
            <v>0</v>
          </cell>
          <cell r="P610">
            <v>0</v>
          </cell>
        </row>
        <row r="611">
          <cell r="B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N611">
            <v>0</v>
          </cell>
          <cell r="P611">
            <v>0</v>
          </cell>
        </row>
        <row r="612">
          <cell r="B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N612">
            <v>0</v>
          </cell>
          <cell r="P612">
            <v>0</v>
          </cell>
        </row>
        <row r="613">
          <cell r="B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N613">
            <v>0</v>
          </cell>
          <cell r="P613">
            <v>0</v>
          </cell>
        </row>
        <row r="614">
          <cell r="B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N614">
            <v>0</v>
          </cell>
          <cell r="P614">
            <v>0</v>
          </cell>
        </row>
        <row r="615">
          <cell r="B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N615">
            <v>0</v>
          </cell>
          <cell r="P615">
            <v>0</v>
          </cell>
        </row>
        <row r="616">
          <cell r="B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N616">
            <v>0</v>
          </cell>
          <cell r="P616">
            <v>0</v>
          </cell>
        </row>
        <row r="617">
          <cell r="B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N617">
            <v>0</v>
          </cell>
          <cell r="P617">
            <v>0</v>
          </cell>
        </row>
        <row r="618">
          <cell r="B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N618">
            <v>0</v>
          </cell>
          <cell r="P618">
            <v>0</v>
          </cell>
        </row>
        <row r="619">
          <cell r="B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N619">
            <v>0</v>
          </cell>
          <cell r="P619">
            <v>0</v>
          </cell>
        </row>
        <row r="620">
          <cell r="B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N620">
            <v>0</v>
          </cell>
          <cell r="P620">
            <v>0</v>
          </cell>
        </row>
        <row r="621">
          <cell r="B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N621">
            <v>0</v>
          </cell>
          <cell r="P621">
            <v>0</v>
          </cell>
        </row>
        <row r="622">
          <cell r="B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N622">
            <v>0</v>
          </cell>
          <cell r="P622">
            <v>0</v>
          </cell>
        </row>
        <row r="623">
          <cell r="B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N623">
            <v>0</v>
          </cell>
          <cell r="P623">
            <v>0</v>
          </cell>
        </row>
        <row r="624">
          <cell r="B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N624">
            <v>0</v>
          </cell>
          <cell r="P624">
            <v>0</v>
          </cell>
        </row>
        <row r="625">
          <cell r="B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N625">
            <v>0</v>
          </cell>
          <cell r="P625">
            <v>0</v>
          </cell>
        </row>
        <row r="626">
          <cell r="B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N626">
            <v>0</v>
          </cell>
          <cell r="P626">
            <v>0</v>
          </cell>
        </row>
        <row r="627">
          <cell r="B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N627">
            <v>0</v>
          </cell>
          <cell r="P627">
            <v>0</v>
          </cell>
        </row>
        <row r="628">
          <cell r="B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N628">
            <v>0</v>
          </cell>
          <cell r="P628">
            <v>0</v>
          </cell>
        </row>
        <row r="629">
          <cell r="B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N629">
            <v>0</v>
          </cell>
          <cell r="P629">
            <v>0</v>
          </cell>
        </row>
        <row r="630">
          <cell r="B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N630">
            <v>0</v>
          </cell>
          <cell r="P630">
            <v>0</v>
          </cell>
        </row>
        <row r="631">
          <cell r="B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N631">
            <v>0</v>
          </cell>
          <cell r="P631">
            <v>0</v>
          </cell>
        </row>
        <row r="632">
          <cell r="B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N632">
            <v>0</v>
          </cell>
          <cell r="P632">
            <v>0</v>
          </cell>
        </row>
        <row r="633">
          <cell r="B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N633">
            <v>0</v>
          </cell>
          <cell r="P633">
            <v>0</v>
          </cell>
        </row>
        <row r="634">
          <cell r="B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N634">
            <v>0</v>
          </cell>
          <cell r="P634">
            <v>0</v>
          </cell>
        </row>
        <row r="635">
          <cell r="B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N635">
            <v>0</v>
          </cell>
          <cell r="P635">
            <v>0</v>
          </cell>
        </row>
        <row r="636">
          <cell r="B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N636">
            <v>0</v>
          </cell>
          <cell r="P636">
            <v>0</v>
          </cell>
        </row>
        <row r="637">
          <cell r="B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N637">
            <v>0</v>
          </cell>
          <cell r="P637">
            <v>0</v>
          </cell>
        </row>
        <row r="638">
          <cell r="B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N638">
            <v>0</v>
          </cell>
          <cell r="P638">
            <v>0</v>
          </cell>
        </row>
        <row r="639">
          <cell r="B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N639">
            <v>0</v>
          </cell>
          <cell r="P639">
            <v>0</v>
          </cell>
        </row>
        <row r="640">
          <cell r="B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N640">
            <v>0</v>
          </cell>
          <cell r="P640">
            <v>0</v>
          </cell>
        </row>
        <row r="641">
          <cell r="B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N641">
            <v>0</v>
          </cell>
          <cell r="P641">
            <v>0</v>
          </cell>
        </row>
        <row r="642">
          <cell r="B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N642">
            <v>0</v>
          </cell>
          <cell r="P642">
            <v>0</v>
          </cell>
        </row>
        <row r="643">
          <cell r="B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N643">
            <v>0</v>
          </cell>
          <cell r="P643">
            <v>0</v>
          </cell>
        </row>
        <row r="644">
          <cell r="B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N644">
            <v>0</v>
          </cell>
          <cell r="P644">
            <v>0</v>
          </cell>
        </row>
        <row r="645">
          <cell r="B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N645">
            <v>0</v>
          </cell>
          <cell r="P645">
            <v>0</v>
          </cell>
        </row>
        <row r="646">
          <cell r="B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N646">
            <v>0</v>
          </cell>
          <cell r="P646">
            <v>0</v>
          </cell>
        </row>
        <row r="647">
          <cell r="B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N647">
            <v>0</v>
          </cell>
          <cell r="P647">
            <v>0</v>
          </cell>
        </row>
        <row r="648">
          <cell r="B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N648">
            <v>0</v>
          </cell>
          <cell r="P648">
            <v>0</v>
          </cell>
        </row>
        <row r="649">
          <cell r="B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N649">
            <v>0</v>
          </cell>
          <cell r="P649">
            <v>0</v>
          </cell>
        </row>
        <row r="650">
          <cell r="B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N650">
            <v>0</v>
          </cell>
          <cell r="P650">
            <v>0</v>
          </cell>
        </row>
        <row r="651">
          <cell r="B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N651">
            <v>0</v>
          </cell>
          <cell r="P651">
            <v>0</v>
          </cell>
        </row>
        <row r="652">
          <cell r="B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N652">
            <v>0</v>
          </cell>
          <cell r="P652">
            <v>0</v>
          </cell>
        </row>
        <row r="653">
          <cell r="B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N653">
            <v>0</v>
          </cell>
          <cell r="P653">
            <v>0</v>
          </cell>
        </row>
        <row r="654">
          <cell r="B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N654">
            <v>0</v>
          </cell>
          <cell r="P654">
            <v>0</v>
          </cell>
        </row>
        <row r="655">
          <cell r="B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N655">
            <v>0</v>
          </cell>
          <cell r="P655">
            <v>0</v>
          </cell>
        </row>
        <row r="656">
          <cell r="B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N656">
            <v>0</v>
          </cell>
          <cell r="P656">
            <v>0</v>
          </cell>
        </row>
        <row r="657">
          <cell r="B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N657">
            <v>0</v>
          </cell>
          <cell r="P657">
            <v>0</v>
          </cell>
        </row>
        <row r="658">
          <cell r="B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N658">
            <v>0</v>
          </cell>
          <cell r="P658">
            <v>0</v>
          </cell>
        </row>
        <row r="659">
          <cell r="B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N659">
            <v>0</v>
          </cell>
          <cell r="P659">
            <v>0</v>
          </cell>
        </row>
        <row r="660">
          <cell r="B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N660">
            <v>0</v>
          </cell>
          <cell r="P660">
            <v>0</v>
          </cell>
        </row>
        <row r="661">
          <cell r="B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N661">
            <v>0</v>
          </cell>
          <cell r="P661">
            <v>0</v>
          </cell>
        </row>
        <row r="662">
          <cell r="B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N662">
            <v>0</v>
          </cell>
          <cell r="P662">
            <v>0</v>
          </cell>
        </row>
        <row r="663">
          <cell r="B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N663">
            <v>0</v>
          </cell>
          <cell r="P663">
            <v>0</v>
          </cell>
        </row>
        <row r="664">
          <cell r="B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N664">
            <v>0</v>
          </cell>
          <cell r="P664">
            <v>0</v>
          </cell>
        </row>
        <row r="665">
          <cell r="B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N665">
            <v>0</v>
          </cell>
          <cell r="P665">
            <v>0</v>
          </cell>
        </row>
        <row r="666">
          <cell r="B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N666">
            <v>0</v>
          </cell>
          <cell r="P666">
            <v>0</v>
          </cell>
        </row>
        <row r="667">
          <cell r="B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N667">
            <v>0</v>
          </cell>
          <cell r="P667">
            <v>0</v>
          </cell>
        </row>
        <row r="668">
          <cell r="B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N668">
            <v>0</v>
          </cell>
          <cell r="P668">
            <v>0</v>
          </cell>
        </row>
        <row r="669">
          <cell r="B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N669">
            <v>0</v>
          </cell>
          <cell r="P669">
            <v>0</v>
          </cell>
        </row>
        <row r="670">
          <cell r="B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N670">
            <v>0</v>
          </cell>
          <cell r="P670">
            <v>0</v>
          </cell>
        </row>
        <row r="671">
          <cell r="B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N671">
            <v>0</v>
          </cell>
          <cell r="P671">
            <v>0</v>
          </cell>
        </row>
        <row r="672">
          <cell r="B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N672">
            <v>0</v>
          </cell>
          <cell r="P672">
            <v>0</v>
          </cell>
        </row>
        <row r="673">
          <cell r="B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N673">
            <v>0</v>
          </cell>
          <cell r="P673">
            <v>0</v>
          </cell>
        </row>
        <row r="674">
          <cell r="B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N674">
            <v>0</v>
          </cell>
          <cell r="P674">
            <v>0</v>
          </cell>
        </row>
        <row r="675">
          <cell r="B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N675">
            <v>0</v>
          </cell>
          <cell r="P675">
            <v>0</v>
          </cell>
        </row>
        <row r="676">
          <cell r="B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N676">
            <v>0</v>
          </cell>
          <cell r="P676">
            <v>0</v>
          </cell>
        </row>
        <row r="677">
          <cell r="B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N677">
            <v>0</v>
          </cell>
          <cell r="P677">
            <v>0</v>
          </cell>
        </row>
        <row r="678">
          <cell r="B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N678">
            <v>0</v>
          </cell>
          <cell r="P678">
            <v>0</v>
          </cell>
        </row>
        <row r="679">
          <cell r="B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N679">
            <v>0</v>
          </cell>
          <cell r="P679">
            <v>0</v>
          </cell>
        </row>
        <row r="680">
          <cell r="B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N680">
            <v>0</v>
          </cell>
          <cell r="P680">
            <v>0</v>
          </cell>
        </row>
        <row r="681">
          <cell r="B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N681">
            <v>0</v>
          </cell>
          <cell r="P681">
            <v>0</v>
          </cell>
        </row>
        <row r="682">
          <cell r="B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N682">
            <v>0</v>
          </cell>
          <cell r="P682">
            <v>0</v>
          </cell>
        </row>
        <row r="683">
          <cell r="B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N683">
            <v>0</v>
          </cell>
          <cell r="P683">
            <v>0</v>
          </cell>
        </row>
        <row r="684">
          <cell r="B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N684">
            <v>0</v>
          </cell>
          <cell r="P684">
            <v>0</v>
          </cell>
        </row>
        <row r="685">
          <cell r="B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N685">
            <v>0</v>
          </cell>
          <cell r="P685">
            <v>0</v>
          </cell>
        </row>
        <row r="686">
          <cell r="B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N686">
            <v>0</v>
          </cell>
          <cell r="P686">
            <v>0</v>
          </cell>
        </row>
        <row r="687">
          <cell r="B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N687">
            <v>0</v>
          </cell>
          <cell r="P687">
            <v>0</v>
          </cell>
        </row>
        <row r="688">
          <cell r="B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N688">
            <v>0</v>
          </cell>
          <cell r="P688">
            <v>0</v>
          </cell>
        </row>
        <row r="689">
          <cell r="B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N689">
            <v>0</v>
          </cell>
          <cell r="P689">
            <v>0</v>
          </cell>
        </row>
        <row r="690">
          <cell r="B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N690">
            <v>0</v>
          </cell>
          <cell r="P690">
            <v>0</v>
          </cell>
        </row>
        <row r="691">
          <cell r="B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N691">
            <v>0</v>
          </cell>
          <cell r="P691">
            <v>0</v>
          </cell>
        </row>
        <row r="692">
          <cell r="B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N692">
            <v>0</v>
          </cell>
          <cell r="P692">
            <v>0</v>
          </cell>
        </row>
        <row r="693">
          <cell r="B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N693">
            <v>0</v>
          </cell>
          <cell r="P693">
            <v>0</v>
          </cell>
        </row>
        <row r="694">
          <cell r="B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N694">
            <v>0</v>
          </cell>
          <cell r="P694">
            <v>0</v>
          </cell>
        </row>
        <row r="695">
          <cell r="B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N695">
            <v>0</v>
          </cell>
          <cell r="P695">
            <v>0</v>
          </cell>
        </row>
        <row r="696">
          <cell r="B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N696">
            <v>0</v>
          </cell>
          <cell r="P696">
            <v>0</v>
          </cell>
        </row>
        <row r="697">
          <cell r="B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N697">
            <v>0</v>
          </cell>
          <cell r="P697">
            <v>0</v>
          </cell>
        </row>
        <row r="698">
          <cell r="B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N698">
            <v>0</v>
          </cell>
          <cell r="P698">
            <v>0</v>
          </cell>
        </row>
        <row r="699">
          <cell r="B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N699">
            <v>0</v>
          </cell>
          <cell r="P699">
            <v>0</v>
          </cell>
        </row>
        <row r="700">
          <cell r="B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N700">
            <v>0</v>
          </cell>
          <cell r="P700">
            <v>0</v>
          </cell>
        </row>
        <row r="701">
          <cell r="B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N701">
            <v>0</v>
          </cell>
          <cell r="P701">
            <v>0</v>
          </cell>
        </row>
        <row r="702">
          <cell r="B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N702">
            <v>0</v>
          </cell>
          <cell r="P702">
            <v>0</v>
          </cell>
        </row>
        <row r="703">
          <cell r="B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N703">
            <v>0</v>
          </cell>
          <cell r="P703">
            <v>0</v>
          </cell>
        </row>
        <row r="704">
          <cell r="B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N704">
            <v>0</v>
          </cell>
          <cell r="P704">
            <v>0</v>
          </cell>
        </row>
        <row r="705">
          <cell r="B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N705">
            <v>0</v>
          </cell>
          <cell r="P705">
            <v>0</v>
          </cell>
        </row>
        <row r="706">
          <cell r="B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N706">
            <v>0</v>
          </cell>
          <cell r="P706">
            <v>0</v>
          </cell>
        </row>
        <row r="707">
          <cell r="B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N707">
            <v>0</v>
          </cell>
          <cell r="P707">
            <v>0</v>
          </cell>
        </row>
        <row r="708">
          <cell r="B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N708">
            <v>0</v>
          </cell>
          <cell r="P708">
            <v>0</v>
          </cell>
        </row>
        <row r="709">
          <cell r="B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N709">
            <v>0</v>
          </cell>
          <cell r="P709">
            <v>0</v>
          </cell>
        </row>
        <row r="710">
          <cell r="B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N710">
            <v>0</v>
          </cell>
          <cell r="P710">
            <v>0</v>
          </cell>
        </row>
        <row r="711">
          <cell r="B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N711">
            <v>0</v>
          </cell>
          <cell r="P711">
            <v>0</v>
          </cell>
        </row>
        <row r="712">
          <cell r="B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N712">
            <v>0</v>
          </cell>
          <cell r="P712">
            <v>0</v>
          </cell>
        </row>
        <row r="713">
          <cell r="B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N713">
            <v>0</v>
          </cell>
          <cell r="P713">
            <v>0</v>
          </cell>
        </row>
        <row r="714">
          <cell r="B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N714">
            <v>0</v>
          </cell>
          <cell r="P714">
            <v>0</v>
          </cell>
        </row>
        <row r="715">
          <cell r="B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N715">
            <v>0</v>
          </cell>
          <cell r="P715">
            <v>0</v>
          </cell>
        </row>
        <row r="716">
          <cell r="B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N716">
            <v>0</v>
          </cell>
          <cell r="P716">
            <v>0</v>
          </cell>
        </row>
        <row r="717">
          <cell r="B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N717">
            <v>0</v>
          </cell>
          <cell r="P717">
            <v>0</v>
          </cell>
        </row>
        <row r="718">
          <cell r="B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N718">
            <v>0</v>
          </cell>
          <cell r="P718">
            <v>0</v>
          </cell>
        </row>
        <row r="719">
          <cell r="B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N719">
            <v>0</v>
          </cell>
          <cell r="P719">
            <v>0</v>
          </cell>
        </row>
        <row r="720">
          <cell r="B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N720">
            <v>0</v>
          </cell>
          <cell r="P720">
            <v>0</v>
          </cell>
        </row>
        <row r="721">
          <cell r="B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N721">
            <v>0</v>
          </cell>
          <cell r="P721">
            <v>0</v>
          </cell>
        </row>
        <row r="722">
          <cell r="B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N722">
            <v>0</v>
          </cell>
          <cell r="P722">
            <v>0</v>
          </cell>
        </row>
        <row r="723">
          <cell r="B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N723">
            <v>0</v>
          </cell>
          <cell r="P723">
            <v>0</v>
          </cell>
        </row>
        <row r="724">
          <cell r="B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N724">
            <v>0</v>
          </cell>
          <cell r="P724">
            <v>0</v>
          </cell>
        </row>
        <row r="725">
          <cell r="B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N725">
            <v>0</v>
          </cell>
          <cell r="P725">
            <v>0</v>
          </cell>
        </row>
        <row r="726">
          <cell r="B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N726">
            <v>0</v>
          </cell>
          <cell r="P726">
            <v>0</v>
          </cell>
        </row>
        <row r="727">
          <cell r="B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N727">
            <v>0</v>
          </cell>
          <cell r="P727">
            <v>0</v>
          </cell>
        </row>
        <row r="728">
          <cell r="B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N728">
            <v>0</v>
          </cell>
          <cell r="P728">
            <v>0</v>
          </cell>
        </row>
        <row r="729">
          <cell r="B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N729">
            <v>0</v>
          </cell>
          <cell r="P729">
            <v>0</v>
          </cell>
        </row>
        <row r="730">
          <cell r="B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N730">
            <v>0</v>
          </cell>
          <cell r="P730">
            <v>0</v>
          </cell>
        </row>
        <row r="731">
          <cell r="B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N731">
            <v>0</v>
          </cell>
          <cell r="P731">
            <v>0</v>
          </cell>
        </row>
        <row r="732">
          <cell r="B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N732">
            <v>0</v>
          </cell>
          <cell r="P732">
            <v>0</v>
          </cell>
        </row>
        <row r="733">
          <cell r="B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N733">
            <v>0</v>
          </cell>
          <cell r="P733">
            <v>0</v>
          </cell>
        </row>
        <row r="734">
          <cell r="B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N734">
            <v>0</v>
          </cell>
          <cell r="P734">
            <v>0</v>
          </cell>
        </row>
        <row r="735">
          <cell r="B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N735">
            <v>0</v>
          </cell>
          <cell r="P735">
            <v>0</v>
          </cell>
        </row>
        <row r="736">
          <cell r="B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N736">
            <v>0</v>
          </cell>
          <cell r="P736">
            <v>0</v>
          </cell>
        </row>
        <row r="737">
          <cell r="B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N737">
            <v>0</v>
          </cell>
          <cell r="P737">
            <v>0</v>
          </cell>
        </row>
        <row r="738">
          <cell r="B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N738">
            <v>0</v>
          </cell>
          <cell r="P738">
            <v>0</v>
          </cell>
        </row>
        <row r="739">
          <cell r="B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N739">
            <v>0</v>
          </cell>
          <cell r="P739">
            <v>0</v>
          </cell>
        </row>
        <row r="740">
          <cell r="B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N740">
            <v>0</v>
          </cell>
          <cell r="P740">
            <v>0</v>
          </cell>
        </row>
        <row r="741">
          <cell r="B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N741">
            <v>0</v>
          </cell>
          <cell r="P741">
            <v>0</v>
          </cell>
        </row>
        <row r="742">
          <cell r="B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N742">
            <v>0</v>
          </cell>
          <cell r="P742">
            <v>0</v>
          </cell>
        </row>
        <row r="743">
          <cell r="B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N743">
            <v>0</v>
          </cell>
          <cell r="P743">
            <v>0</v>
          </cell>
        </row>
        <row r="744">
          <cell r="B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N744">
            <v>0</v>
          </cell>
          <cell r="P744">
            <v>0</v>
          </cell>
        </row>
        <row r="745">
          <cell r="B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N745">
            <v>0</v>
          </cell>
          <cell r="P745">
            <v>0</v>
          </cell>
        </row>
        <row r="746">
          <cell r="B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N746">
            <v>0</v>
          </cell>
          <cell r="P746">
            <v>0</v>
          </cell>
        </row>
        <row r="747">
          <cell r="B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N747">
            <v>0</v>
          </cell>
          <cell r="P747">
            <v>0</v>
          </cell>
        </row>
        <row r="748">
          <cell r="B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N748">
            <v>0</v>
          </cell>
          <cell r="P748">
            <v>0</v>
          </cell>
        </row>
        <row r="749">
          <cell r="B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N749">
            <v>0</v>
          </cell>
          <cell r="P749">
            <v>0</v>
          </cell>
        </row>
        <row r="750">
          <cell r="B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N750">
            <v>0</v>
          </cell>
          <cell r="P750">
            <v>0</v>
          </cell>
        </row>
        <row r="751">
          <cell r="B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N751">
            <v>0</v>
          </cell>
          <cell r="P751">
            <v>0</v>
          </cell>
        </row>
        <row r="752">
          <cell r="B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N752">
            <v>0</v>
          </cell>
          <cell r="P752">
            <v>0</v>
          </cell>
        </row>
        <row r="753">
          <cell r="B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N753">
            <v>0</v>
          </cell>
          <cell r="P753">
            <v>0</v>
          </cell>
        </row>
        <row r="754">
          <cell r="B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N754">
            <v>0</v>
          </cell>
          <cell r="P754">
            <v>0</v>
          </cell>
        </row>
        <row r="755">
          <cell r="B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N755">
            <v>0</v>
          </cell>
          <cell r="P755">
            <v>0</v>
          </cell>
        </row>
        <row r="756">
          <cell r="B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N756">
            <v>0</v>
          </cell>
          <cell r="P756">
            <v>0</v>
          </cell>
        </row>
        <row r="757">
          <cell r="B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N757">
            <v>0</v>
          </cell>
          <cell r="P757">
            <v>0</v>
          </cell>
        </row>
        <row r="758">
          <cell r="B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N758">
            <v>0</v>
          </cell>
          <cell r="P758">
            <v>0</v>
          </cell>
        </row>
        <row r="759">
          <cell r="B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N759">
            <v>0</v>
          </cell>
          <cell r="P759">
            <v>0</v>
          </cell>
        </row>
        <row r="760">
          <cell r="B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N760">
            <v>0</v>
          </cell>
          <cell r="P760">
            <v>0</v>
          </cell>
        </row>
        <row r="761">
          <cell r="B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N761">
            <v>0</v>
          </cell>
          <cell r="P761">
            <v>0</v>
          </cell>
        </row>
        <row r="762">
          <cell r="B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N762">
            <v>0</v>
          </cell>
          <cell r="P762">
            <v>0</v>
          </cell>
        </row>
        <row r="763">
          <cell r="B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N763">
            <v>0</v>
          </cell>
          <cell r="P763">
            <v>0</v>
          </cell>
        </row>
        <row r="764">
          <cell r="B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N764">
            <v>0</v>
          </cell>
          <cell r="P764">
            <v>0</v>
          </cell>
        </row>
        <row r="765">
          <cell r="B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N765">
            <v>0</v>
          </cell>
          <cell r="P765">
            <v>0</v>
          </cell>
        </row>
        <row r="766">
          <cell r="B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N766">
            <v>0</v>
          </cell>
          <cell r="P766">
            <v>0</v>
          </cell>
        </row>
        <row r="767">
          <cell r="B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N767">
            <v>0</v>
          </cell>
          <cell r="P767">
            <v>0</v>
          </cell>
        </row>
        <row r="768">
          <cell r="B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N768">
            <v>0</v>
          </cell>
          <cell r="P768">
            <v>0</v>
          </cell>
        </row>
        <row r="769">
          <cell r="B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N769">
            <v>0</v>
          </cell>
          <cell r="P769">
            <v>0</v>
          </cell>
        </row>
        <row r="770">
          <cell r="B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N770">
            <v>0</v>
          </cell>
          <cell r="P770">
            <v>0</v>
          </cell>
        </row>
        <row r="771">
          <cell r="B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N771">
            <v>0</v>
          </cell>
          <cell r="P771">
            <v>0</v>
          </cell>
        </row>
        <row r="772">
          <cell r="B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N772">
            <v>0</v>
          </cell>
          <cell r="P772">
            <v>0</v>
          </cell>
        </row>
        <row r="773">
          <cell r="B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N773">
            <v>0</v>
          </cell>
          <cell r="P773">
            <v>0</v>
          </cell>
        </row>
        <row r="774">
          <cell r="B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N774">
            <v>0</v>
          </cell>
          <cell r="P774">
            <v>0</v>
          </cell>
        </row>
        <row r="775">
          <cell r="B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N775">
            <v>0</v>
          </cell>
          <cell r="P775">
            <v>0</v>
          </cell>
        </row>
        <row r="776">
          <cell r="B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N776">
            <v>0</v>
          </cell>
          <cell r="P776">
            <v>0</v>
          </cell>
        </row>
        <row r="777">
          <cell r="B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N777">
            <v>0</v>
          </cell>
          <cell r="P777">
            <v>0</v>
          </cell>
        </row>
        <row r="778">
          <cell r="B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N778">
            <v>0</v>
          </cell>
          <cell r="P778">
            <v>0</v>
          </cell>
        </row>
        <row r="779">
          <cell r="B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N779">
            <v>0</v>
          </cell>
          <cell r="P779">
            <v>0</v>
          </cell>
        </row>
        <row r="780">
          <cell r="B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N780">
            <v>0</v>
          </cell>
          <cell r="P780">
            <v>0</v>
          </cell>
        </row>
        <row r="781">
          <cell r="B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N781">
            <v>0</v>
          </cell>
          <cell r="P781">
            <v>0</v>
          </cell>
        </row>
        <row r="782">
          <cell r="B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N782">
            <v>0</v>
          </cell>
          <cell r="P782">
            <v>0</v>
          </cell>
        </row>
        <row r="783">
          <cell r="B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N783">
            <v>0</v>
          </cell>
          <cell r="P783">
            <v>0</v>
          </cell>
        </row>
        <row r="784">
          <cell r="B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N784">
            <v>0</v>
          </cell>
          <cell r="P784">
            <v>0</v>
          </cell>
        </row>
        <row r="785">
          <cell r="B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N785">
            <v>0</v>
          </cell>
          <cell r="P785">
            <v>0</v>
          </cell>
        </row>
        <row r="786">
          <cell r="B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N786">
            <v>0</v>
          </cell>
          <cell r="P786">
            <v>0</v>
          </cell>
        </row>
        <row r="787">
          <cell r="B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N787">
            <v>0</v>
          </cell>
          <cell r="P787">
            <v>0</v>
          </cell>
        </row>
        <row r="788">
          <cell r="B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N788">
            <v>0</v>
          </cell>
          <cell r="P788">
            <v>0</v>
          </cell>
        </row>
        <row r="789">
          <cell r="B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N789">
            <v>0</v>
          </cell>
          <cell r="P789">
            <v>0</v>
          </cell>
        </row>
        <row r="790">
          <cell r="B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N790">
            <v>0</v>
          </cell>
          <cell r="P790">
            <v>0</v>
          </cell>
        </row>
        <row r="791">
          <cell r="B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N791">
            <v>0</v>
          </cell>
          <cell r="P791">
            <v>0</v>
          </cell>
        </row>
        <row r="792">
          <cell r="B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N792">
            <v>0</v>
          </cell>
          <cell r="P792">
            <v>0</v>
          </cell>
        </row>
        <row r="793">
          <cell r="B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N793">
            <v>0</v>
          </cell>
          <cell r="P793">
            <v>0</v>
          </cell>
        </row>
        <row r="794">
          <cell r="B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N794">
            <v>0</v>
          </cell>
          <cell r="P794">
            <v>0</v>
          </cell>
        </row>
        <row r="795">
          <cell r="B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N795">
            <v>0</v>
          </cell>
          <cell r="P795">
            <v>0</v>
          </cell>
        </row>
        <row r="796">
          <cell r="B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N796">
            <v>0</v>
          </cell>
          <cell r="P796">
            <v>0</v>
          </cell>
        </row>
        <row r="797">
          <cell r="B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N797">
            <v>0</v>
          </cell>
          <cell r="P797">
            <v>0</v>
          </cell>
        </row>
        <row r="798">
          <cell r="B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N798">
            <v>0</v>
          </cell>
          <cell r="P798">
            <v>0</v>
          </cell>
        </row>
        <row r="799">
          <cell r="B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N799">
            <v>0</v>
          </cell>
          <cell r="P799">
            <v>0</v>
          </cell>
        </row>
        <row r="800">
          <cell r="B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N800">
            <v>0</v>
          </cell>
          <cell r="P800">
            <v>0</v>
          </cell>
        </row>
        <row r="801">
          <cell r="B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N801">
            <v>0</v>
          </cell>
          <cell r="P801">
            <v>0</v>
          </cell>
        </row>
        <row r="802">
          <cell r="B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N802">
            <v>0</v>
          </cell>
          <cell r="P802">
            <v>0</v>
          </cell>
        </row>
        <row r="803">
          <cell r="B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N803">
            <v>0</v>
          </cell>
          <cell r="P803">
            <v>0</v>
          </cell>
        </row>
        <row r="804">
          <cell r="B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N804">
            <v>0</v>
          </cell>
          <cell r="P804">
            <v>0</v>
          </cell>
        </row>
        <row r="805">
          <cell r="B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N805">
            <v>0</v>
          </cell>
          <cell r="P805">
            <v>0</v>
          </cell>
        </row>
        <row r="806">
          <cell r="B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N806">
            <v>0</v>
          </cell>
          <cell r="P806">
            <v>0</v>
          </cell>
        </row>
        <row r="807">
          <cell r="B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N807">
            <v>0</v>
          </cell>
          <cell r="P807">
            <v>0</v>
          </cell>
        </row>
        <row r="808">
          <cell r="B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N808">
            <v>0</v>
          </cell>
          <cell r="P808">
            <v>0</v>
          </cell>
        </row>
        <row r="809">
          <cell r="B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N809">
            <v>0</v>
          </cell>
          <cell r="P809">
            <v>0</v>
          </cell>
        </row>
        <row r="810">
          <cell r="B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N810">
            <v>0</v>
          </cell>
          <cell r="P810">
            <v>0</v>
          </cell>
        </row>
        <row r="811">
          <cell r="B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N811">
            <v>0</v>
          </cell>
          <cell r="P811">
            <v>0</v>
          </cell>
        </row>
        <row r="812">
          <cell r="B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N812">
            <v>0</v>
          </cell>
          <cell r="P812">
            <v>0</v>
          </cell>
        </row>
        <row r="813">
          <cell r="B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N813">
            <v>0</v>
          </cell>
          <cell r="P813">
            <v>0</v>
          </cell>
        </row>
        <row r="814">
          <cell r="B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N814">
            <v>0</v>
          </cell>
          <cell r="P814">
            <v>0</v>
          </cell>
        </row>
        <row r="815">
          <cell r="B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N815">
            <v>0</v>
          </cell>
          <cell r="P815">
            <v>0</v>
          </cell>
        </row>
        <row r="816">
          <cell r="B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N816">
            <v>0</v>
          </cell>
          <cell r="P816">
            <v>0</v>
          </cell>
        </row>
        <row r="817">
          <cell r="B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N817">
            <v>0</v>
          </cell>
          <cell r="P817">
            <v>0</v>
          </cell>
        </row>
        <row r="818">
          <cell r="B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N818">
            <v>0</v>
          </cell>
          <cell r="P818">
            <v>0</v>
          </cell>
        </row>
        <row r="819">
          <cell r="B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N819">
            <v>0</v>
          </cell>
          <cell r="P819">
            <v>0</v>
          </cell>
        </row>
        <row r="820">
          <cell r="B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N820">
            <v>0</v>
          </cell>
          <cell r="P820">
            <v>0</v>
          </cell>
        </row>
        <row r="821">
          <cell r="B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N821">
            <v>0</v>
          </cell>
          <cell r="P821">
            <v>0</v>
          </cell>
        </row>
        <row r="822">
          <cell r="B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N822">
            <v>0</v>
          </cell>
          <cell r="P822">
            <v>0</v>
          </cell>
        </row>
        <row r="823">
          <cell r="B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N823">
            <v>0</v>
          </cell>
          <cell r="P823">
            <v>0</v>
          </cell>
        </row>
        <row r="824">
          <cell r="B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N824">
            <v>0</v>
          </cell>
          <cell r="P824">
            <v>0</v>
          </cell>
        </row>
        <row r="825">
          <cell r="B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N825">
            <v>0</v>
          </cell>
          <cell r="P825">
            <v>0</v>
          </cell>
        </row>
        <row r="826">
          <cell r="B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N826">
            <v>0</v>
          </cell>
          <cell r="P826">
            <v>0</v>
          </cell>
        </row>
        <row r="827">
          <cell r="B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N827">
            <v>0</v>
          </cell>
          <cell r="P827">
            <v>0</v>
          </cell>
        </row>
        <row r="828">
          <cell r="B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N828">
            <v>0</v>
          </cell>
          <cell r="P828">
            <v>0</v>
          </cell>
        </row>
        <row r="829">
          <cell r="B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N829">
            <v>0</v>
          </cell>
          <cell r="P829">
            <v>0</v>
          </cell>
        </row>
        <row r="830">
          <cell r="B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N830">
            <v>0</v>
          </cell>
          <cell r="P830">
            <v>0</v>
          </cell>
        </row>
        <row r="831">
          <cell r="B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N831">
            <v>0</v>
          </cell>
          <cell r="P831">
            <v>0</v>
          </cell>
        </row>
        <row r="832">
          <cell r="B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N832">
            <v>0</v>
          </cell>
          <cell r="P832">
            <v>0</v>
          </cell>
        </row>
        <row r="833">
          <cell r="B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N833">
            <v>0</v>
          </cell>
          <cell r="P833">
            <v>0</v>
          </cell>
        </row>
        <row r="834">
          <cell r="B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N834">
            <v>0</v>
          </cell>
          <cell r="P834">
            <v>0</v>
          </cell>
        </row>
        <row r="835">
          <cell r="B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N835">
            <v>0</v>
          </cell>
          <cell r="P835">
            <v>0</v>
          </cell>
        </row>
        <row r="836">
          <cell r="B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N836">
            <v>0</v>
          </cell>
          <cell r="P836">
            <v>0</v>
          </cell>
        </row>
        <row r="837">
          <cell r="B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N837">
            <v>0</v>
          </cell>
          <cell r="P837">
            <v>0</v>
          </cell>
        </row>
        <row r="838">
          <cell r="B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N838">
            <v>0</v>
          </cell>
          <cell r="P838">
            <v>0</v>
          </cell>
        </row>
        <row r="839">
          <cell r="B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N839">
            <v>0</v>
          </cell>
          <cell r="P839">
            <v>0</v>
          </cell>
        </row>
        <row r="840">
          <cell r="B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N840">
            <v>0</v>
          </cell>
          <cell r="P840">
            <v>0</v>
          </cell>
        </row>
        <row r="841">
          <cell r="B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N841">
            <v>0</v>
          </cell>
          <cell r="P841">
            <v>0</v>
          </cell>
        </row>
        <row r="842">
          <cell r="B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N842">
            <v>0</v>
          </cell>
          <cell r="P842">
            <v>0</v>
          </cell>
        </row>
        <row r="843">
          <cell r="B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N843">
            <v>0</v>
          </cell>
          <cell r="P843">
            <v>0</v>
          </cell>
        </row>
        <row r="844">
          <cell r="B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N844">
            <v>0</v>
          </cell>
          <cell r="P844">
            <v>0</v>
          </cell>
        </row>
        <row r="845">
          <cell r="B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N845">
            <v>0</v>
          </cell>
          <cell r="P845">
            <v>0</v>
          </cell>
        </row>
        <row r="846">
          <cell r="B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N846">
            <v>0</v>
          </cell>
          <cell r="P846">
            <v>0</v>
          </cell>
        </row>
        <row r="847">
          <cell r="B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N847">
            <v>0</v>
          </cell>
          <cell r="P847">
            <v>0</v>
          </cell>
        </row>
        <row r="848">
          <cell r="B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N848">
            <v>0</v>
          </cell>
          <cell r="P848">
            <v>0</v>
          </cell>
        </row>
        <row r="849">
          <cell r="B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N849">
            <v>0</v>
          </cell>
          <cell r="P849">
            <v>0</v>
          </cell>
        </row>
        <row r="850">
          <cell r="B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N850">
            <v>0</v>
          </cell>
          <cell r="P850">
            <v>0</v>
          </cell>
        </row>
        <row r="851">
          <cell r="B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N851">
            <v>0</v>
          </cell>
          <cell r="P851">
            <v>0</v>
          </cell>
        </row>
        <row r="852">
          <cell r="B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N852">
            <v>0</v>
          </cell>
          <cell r="P852">
            <v>0</v>
          </cell>
        </row>
        <row r="853">
          <cell r="B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N853">
            <v>0</v>
          </cell>
          <cell r="P853">
            <v>0</v>
          </cell>
        </row>
        <row r="854">
          <cell r="B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N854">
            <v>0</v>
          </cell>
          <cell r="P854">
            <v>0</v>
          </cell>
        </row>
        <row r="855">
          <cell r="B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N855">
            <v>0</v>
          </cell>
          <cell r="P855">
            <v>0</v>
          </cell>
        </row>
        <row r="856">
          <cell r="B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N856">
            <v>0</v>
          </cell>
          <cell r="P856">
            <v>0</v>
          </cell>
        </row>
        <row r="857">
          <cell r="B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N857">
            <v>0</v>
          </cell>
          <cell r="P857">
            <v>0</v>
          </cell>
        </row>
        <row r="858">
          <cell r="B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N858">
            <v>0</v>
          </cell>
          <cell r="P858">
            <v>0</v>
          </cell>
        </row>
        <row r="859">
          <cell r="B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N859">
            <v>0</v>
          </cell>
          <cell r="P859">
            <v>0</v>
          </cell>
        </row>
        <row r="860">
          <cell r="B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N860">
            <v>0</v>
          </cell>
          <cell r="P860">
            <v>0</v>
          </cell>
        </row>
        <row r="861">
          <cell r="B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N861">
            <v>0</v>
          </cell>
          <cell r="P861">
            <v>0</v>
          </cell>
        </row>
        <row r="862">
          <cell r="B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N862">
            <v>0</v>
          </cell>
          <cell r="P862">
            <v>0</v>
          </cell>
        </row>
        <row r="863">
          <cell r="B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N863">
            <v>0</v>
          </cell>
          <cell r="P863">
            <v>0</v>
          </cell>
        </row>
        <row r="864">
          <cell r="B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N864">
            <v>0</v>
          </cell>
          <cell r="P864">
            <v>0</v>
          </cell>
        </row>
        <row r="865">
          <cell r="B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N865">
            <v>0</v>
          </cell>
          <cell r="P865">
            <v>0</v>
          </cell>
        </row>
        <row r="866">
          <cell r="B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N866">
            <v>0</v>
          </cell>
          <cell r="P866">
            <v>0</v>
          </cell>
        </row>
        <row r="867">
          <cell r="B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N867">
            <v>0</v>
          </cell>
          <cell r="P867">
            <v>0</v>
          </cell>
        </row>
        <row r="868">
          <cell r="B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N868">
            <v>0</v>
          </cell>
          <cell r="P868">
            <v>0</v>
          </cell>
        </row>
        <row r="869">
          <cell r="B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N869">
            <v>0</v>
          </cell>
          <cell r="P869">
            <v>0</v>
          </cell>
        </row>
        <row r="870">
          <cell r="B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N870">
            <v>0</v>
          </cell>
          <cell r="P870">
            <v>0</v>
          </cell>
        </row>
        <row r="871">
          <cell r="B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N871">
            <v>0</v>
          </cell>
          <cell r="P871">
            <v>0</v>
          </cell>
        </row>
        <row r="872">
          <cell r="B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N872">
            <v>0</v>
          </cell>
          <cell r="P872">
            <v>0</v>
          </cell>
        </row>
        <row r="873">
          <cell r="B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N873">
            <v>0</v>
          </cell>
          <cell r="P873">
            <v>0</v>
          </cell>
        </row>
        <row r="874">
          <cell r="B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N874">
            <v>0</v>
          </cell>
          <cell r="P874">
            <v>0</v>
          </cell>
        </row>
        <row r="875">
          <cell r="B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N875">
            <v>0</v>
          </cell>
          <cell r="P875">
            <v>0</v>
          </cell>
        </row>
        <row r="876">
          <cell r="B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N876">
            <v>0</v>
          </cell>
          <cell r="P876">
            <v>0</v>
          </cell>
        </row>
        <row r="877">
          <cell r="B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N877">
            <v>0</v>
          </cell>
          <cell r="P877">
            <v>0</v>
          </cell>
        </row>
        <row r="878">
          <cell r="B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N878">
            <v>0</v>
          </cell>
          <cell r="P878">
            <v>0</v>
          </cell>
        </row>
        <row r="879">
          <cell r="B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N879">
            <v>0</v>
          </cell>
          <cell r="P879">
            <v>0</v>
          </cell>
        </row>
        <row r="880">
          <cell r="B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N880">
            <v>0</v>
          </cell>
          <cell r="P880">
            <v>0</v>
          </cell>
        </row>
        <row r="881">
          <cell r="B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N881">
            <v>0</v>
          </cell>
          <cell r="P881">
            <v>0</v>
          </cell>
        </row>
        <row r="882">
          <cell r="B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N882">
            <v>0</v>
          </cell>
          <cell r="P882">
            <v>0</v>
          </cell>
        </row>
        <row r="883">
          <cell r="B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N883">
            <v>0</v>
          </cell>
          <cell r="P883">
            <v>0</v>
          </cell>
        </row>
        <row r="884">
          <cell r="B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N884">
            <v>0</v>
          </cell>
          <cell r="P884">
            <v>0</v>
          </cell>
        </row>
        <row r="885">
          <cell r="B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N885">
            <v>0</v>
          </cell>
          <cell r="P885">
            <v>0</v>
          </cell>
        </row>
        <row r="886">
          <cell r="B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N886">
            <v>0</v>
          </cell>
          <cell r="P886">
            <v>0</v>
          </cell>
        </row>
        <row r="887">
          <cell r="B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N887">
            <v>0</v>
          </cell>
          <cell r="P887">
            <v>0</v>
          </cell>
        </row>
        <row r="888">
          <cell r="B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N888">
            <v>0</v>
          </cell>
          <cell r="P888">
            <v>0</v>
          </cell>
        </row>
        <row r="889">
          <cell r="B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N889">
            <v>0</v>
          </cell>
          <cell r="P889">
            <v>0</v>
          </cell>
        </row>
        <row r="890">
          <cell r="B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N890">
            <v>0</v>
          </cell>
          <cell r="P890">
            <v>0</v>
          </cell>
        </row>
        <row r="891">
          <cell r="B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N891">
            <v>0</v>
          </cell>
          <cell r="P891">
            <v>0</v>
          </cell>
        </row>
        <row r="892">
          <cell r="B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N892">
            <v>0</v>
          </cell>
          <cell r="P892">
            <v>0</v>
          </cell>
        </row>
        <row r="893">
          <cell r="B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N893">
            <v>0</v>
          </cell>
          <cell r="P893">
            <v>0</v>
          </cell>
        </row>
        <row r="894">
          <cell r="B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N894">
            <v>0</v>
          </cell>
          <cell r="P894">
            <v>0</v>
          </cell>
        </row>
        <row r="895">
          <cell r="B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N895">
            <v>0</v>
          </cell>
          <cell r="P895">
            <v>0</v>
          </cell>
        </row>
        <row r="896">
          <cell r="B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N896">
            <v>0</v>
          </cell>
          <cell r="P896">
            <v>0</v>
          </cell>
        </row>
        <row r="897">
          <cell r="B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N897">
            <v>0</v>
          </cell>
          <cell r="P897">
            <v>0</v>
          </cell>
        </row>
        <row r="898">
          <cell r="B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N898">
            <v>0</v>
          </cell>
          <cell r="P898">
            <v>0</v>
          </cell>
        </row>
        <row r="899">
          <cell r="B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N899">
            <v>0</v>
          </cell>
          <cell r="P899">
            <v>0</v>
          </cell>
        </row>
        <row r="900">
          <cell r="B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N900">
            <v>0</v>
          </cell>
          <cell r="P900">
            <v>0</v>
          </cell>
        </row>
        <row r="901">
          <cell r="B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N901">
            <v>0</v>
          </cell>
          <cell r="P901">
            <v>0</v>
          </cell>
        </row>
        <row r="902">
          <cell r="B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N902">
            <v>0</v>
          </cell>
          <cell r="P902">
            <v>0</v>
          </cell>
        </row>
        <row r="903">
          <cell r="B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N903">
            <v>0</v>
          </cell>
          <cell r="P903">
            <v>0</v>
          </cell>
        </row>
        <row r="904">
          <cell r="B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N904">
            <v>0</v>
          </cell>
          <cell r="P904">
            <v>0</v>
          </cell>
        </row>
        <row r="905">
          <cell r="B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N905">
            <v>0</v>
          </cell>
          <cell r="P905">
            <v>0</v>
          </cell>
        </row>
        <row r="906">
          <cell r="B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N906">
            <v>0</v>
          </cell>
          <cell r="P906">
            <v>0</v>
          </cell>
        </row>
        <row r="907">
          <cell r="B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N907">
            <v>0</v>
          </cell>
          <cell r="P907">
            <v>0</v>
          </cell>
        </row>
        <row r="908">
          <cell r="B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N908">
            <v>0</v>
          </cell>
          <cell r="P908">
            <v>0</v>
          </cell>
        </row>
        <row r="909">
          <cell r="B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N909">
            <v>0</v>
          </cell>
          <cell r="P909">
            <v>0</v>
          </cell>
        </row>
        <row r="910">
          <cell r="B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N910">
            <v>0</v>
          </cell>
          <cell r="P910">
            <v>0</v>
          </cell>
        </row>
        <row r="911">
          <cell r="B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N911">
            <v>0</v>
          </cell>
          <cell r="P911">
            <v>0</v>
          </cell>
        </row>
        <row r="912">
          <cell r="B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N912">
            <v>0</v>
          </cell>
          <cell r="P912">
            <v>0</v>
          </cell>
        </row>
        <row r="913">
          <cell r="B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N913">
            <v>0</v>
          </cell>
          <cell r="P913">
            <v>0</v>
          </cell>
        </row>
        <row r="914">
          <cell r="B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N914">
            <v>0</v>
          </cell>
          <cell r="P914">
            <v>0</v>
          </cell>
        </row>
        <row r="915">
          <cell r="B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N915">
            <v>0</v>
          </cell>
          <cell r="P915">
            <v>0</v>
          </cell>
        </row>
        <row r="916">
          <cell r="B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N916">
            <v>0</v>
          </cell>
          <cell r="P916">
            <v>0</v>
          </cell>
        </row>
        <row r="917">
          <cell r="B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N917">
            <v>0</v>
          </cell>
          <cell r="P917">
            <v>0</v>
          </cell>
        </row>
        <row r="918">
          <cell r="B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N918">
            <v>0</v>
          </cell>
          <cell r="P918">
            <v>0</v>
          </cell>
        </row>
        <row r="919">
          <cell r="B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N919">
            <v>0</v>
          </cell>
          <cell r="P919">
            <v>0</v>
          </cell>
        </row>
        <row r="920">
          <cell r="B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N920">
            <v>0</v>
          </cell>
          <cell r="P920">
            <v>0</v>
          </cell>
        </row>
        <row r="921">
          <cell r="B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N921">
            <v>0</v>
          </cell>
          <cell r="P921">
            <v>0</v>
          </cell>
        </row>
        <row r="922">
          <cell r="B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N922">
            <v>0</v>
          </cell>
          <cell r="P922">
            <v>0</v>
          </cell>
        </row>
        <row r="923">
          <cell r="B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N923">
            <v>0</v>
          </cell>
          <cell r="P923">
            <v>0</v>
          </cell>
        </row>
        <row r="924">
          <cell r="B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N924">
            <v>0</v>
          </cell>
          <cell r="P924">
            <v>0</v>
          </cell>
        </row>
        <row r="925">
          <cell r="B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N925">
            <v>0</v>
          </cell>
          <cell r="P925">
            <v>0</v>
          </cell>
        </row>
        <row r="926">
          <cell r="B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N926">
            <v>0</v>
          </cell>
          <cell r="P926">
            <v>0</v>
          </cell>
        </row>
        <row r="927">
          <cell r="B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N927">
            <v>0</v>
          </cell>
          <cell r="P927">
            <v>0</v>
          </cell>
        </row>
        <row r="928">
          <cell r="B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N928">
            <v>0</v>
          </cell>
          <cell r="P928">
            <v>0</v>
          </cell>
        </row>
        <row r="929">
          <cell r="B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N929">
            <v>0</v>
          </cell>
          <cell r="P929">
            <v>0</v>
          </cell>
        </row>
        <row r="930">
          <cell r="B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N930">
            <v>0</v>
          </cell>
          <cell r="P930">
            <v>0</v>
          </cell>
        </row>
        <row r="931">
          <cell r="B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N931">
            <v>0</v>
          </cell>
          <cell r="P931">
            <v>0</v>
          </cell>
        </row>
        <row r="932">
          <cell r="B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N932">
            <v>0</v>
          </cell>
          <cell r="P932">
            <v>0</v>
          </cell>
        </row>
        <row r="933">
          <cell r="B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N933">
            <v>0</v>
          </cell>
          <cell r="P933">
            <v>0</v>
          </cell>
        </row>
        <row r="934">
          <cell r="B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N934">
            <v>0</v>
          </cell>
          <cell r="P934">
            <v>0</v>
          </cell>
        </row>
        <row r="935">
          <cell r="B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N935">
            <v>0</v>
          </cell>
          <cell r="P935">
            <v>0</v>
          </cell>
        </row>
        <row r="936">
          <cell r="B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N936">
            <v>0</v>
          </cell>
          <cell r="P936">
            <v>0</v>
          </cell>
        </row>
        <row r="937">
          <cell r="B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N937">
            <v>0</v>
          </cell>
          <cell r="P937">
            <v>0</v>
          </cell>
        </row>
        <row r="938">
          <cell r="B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N938">
            <v>0</v>
          </cell>
          <cell r="P938">
            <v>0</v>
          </cell>
        </row>
        <row r="939">
          <cell r="B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N939">
            <v>0</v>
          </cell>
          <cell r="P939">
            <v>0</v>
          </cell>
        </row>
        <row r="940">
          <cell r="B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N940">
            <v>0</v>
          </cell>
          <cell r="P940">
            <v>0</v>
          </cell>
        </row>
        <row r="941">
          <cell r="B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N941">
            <v>0</v>
          </cell>
          <cell r="P941">
            <v>0</v>
          </cell>
        </row>
        <row r="942">
          <cell r="B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N942">
            <v>0</v>
          </cell>
          <cell r="P942">
            <v>0</v>
          </cell>
        </row>
        <row r="943">
          <cell r="B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N943">
            <v>0</v>
          </cell>
          <cell r="P943">
            <v>0</v>
          </cell>
        </row>
        <row r="944">
          <cell r="B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N944">
            <v>0</v>
          </cell>
          <cell r="P944">
            <v>0</v>
          </cell>
        </row>
        <row r="945">
          <cell r="B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N945">
            <v>0</v>
          </cell>
          <cell r="P945">
            <v>0</v>
          </cell>
        </row>
        <row r="946">
          <cell r="B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N946">
            <v>0</v>
          </cell>
          <cell r="P946">
            <v>0</v>
          </cell>
        </row>
        <row r="947">
          <cell r="B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N947">
            <v>0</v>
          </cell>
          <cell r="P947">
            <v>0</v>
          </cell>
        </row>
        <row r="948">
          <cell r="B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N948">
            <v>0</v>
          </cell>
          <cell r="P948">
            <v>0</v>
          </cell>
        </row>
        <row r="949">
          <cell r="B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N949">
            <v>0</v>
          </cell>
          <cell r="P949">
            <v>0</v>
          </cell>
        </row>
        <row r="950">
          <cell r="B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N950">
            <v>0</v>
          </cell>
          <cell r="P950">
            <v>0</v>
          </cell>
        </row>
        <row r="951">
          <cell r="B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N951">
            <v>0</v>
          </cell>
          <cell r="P951">
            <v>0</v>
          </cell>
        </row>
        <row r="952">
          <cell r="B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N952">
            <v>0</v>
          </cell>
          <cell r="P952">
            <v>0</v>
          </cell>
        </row>
        <row r="953">
          <cell r="B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N953">
            <v>0</v>
          </cell>
          <cell r="P953">
            <v>0</v>
          </cell>
        </row>
        <row r="954">
          <cell r="B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N954">
            <v>0</v>
          </cell>
          <cell r="P954">
            <v>0</v>
          </cell>
        </row>
        <row r="955">
          <cell r="B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N955">
            <v>0</v>
          </cell>
          <cell r="P955">
            <v>0</v>
          </cell>
        </row>
        <row r="956">
          <cell r="B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N956">
            <v>0</v>
          </cell>
          <cell r="P956">
            <v>0</v>
          </cell>
        </row>
        <row r="957">
          <cell r="B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N957">
            <v>0</v>
          </cell>
          <cell r="P957">
            <v>0</v>
          </cell>
        </row>
        <row r="958">
          <cell r="B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N958">
            <v>0</v>
          </cell>
          <cell r="P958">
            <v>0</v>
          </cell>
        </row>
        <row r="959">
          <cell r="B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N959">
            <v>0</v>
          </cell>
          <cell r="P959">
            <v>0</v>
          </cell>
        </row>
        <row r="960">
          <cell r="B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N960">
            <v>0</v>
          </cell>
          <cell r="P960">
            <v>0</v>
          </cell>
        </row>
        <row r="961">
          <cell r="B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N961">
            <v>0</v>
          </cell>
          <cell r="P961">
            <v>0</v>
          </cell>
        </row>
        <row r="962">
          <cell r="B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N962">
            <v>0</v>
          </cell>
          <cell r="P962">
            <v>0</v>
          </cell>
        </row>
        <row r="963">
          <cell r="B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N963">
            <v>0</v>
          </cell>
          <cell r="P963">
            <v>0</v>
          </cell>
        </row>
        <row r="964">
          <cell r="B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N964">
            <v>0</v>
          </cell>
          <cell r="P964">
            <v>0</v>
          </cell>
        </row>
        <row r="965">
          <cell r="B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N965">
            <v>0</v>
          </cell>
          <cell r="P965">
            <v>0</v>
          </cell>
        </row>
        <row r="966">
          <cell r="B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N966">
            <v>0</v>
          </cell>
          <cell r="P966">
            <v>0</v>
          </cell>
        </row>
        <row r="967">
          <cell r="B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N967">
            <v>0</v>
          </cell>
          <cell r="P967">
            <v>0</v>
          </cell>
        </row>
        <row r="968">
          <cell r="B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N968">
            <v>0</v>
          </cell>
          <cell r="P968">
            <v>0</v>
          </cell>
        </row>
        <row r="969">
          <cell r="B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N969">
            <v>0</v>
          </cell>
          <cell r="P969">
            <v>0</v>
          </cell>
        </row>
        <row r="970">
          <cell r="B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N970">
            <v>0</v>
          </cell>
          <cell r="P970">
            <v>0</v>
          </cell>
        </row>
        <row r="971">
          <cell r="B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N971">
            <v>0</v>
          </cell>
          <cell r="P971">
            <v>0</v>
          </cell>
        </row>
        <row r="972">
          <cell r="B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N972">
            <v>0</v>
          </cell>
          <cell r="P972">
            <v>0</v>
          </cell>
        </row>
        <row r="973">
          <cell r="B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N973">
            <v>0</v>
          </cell>
          <cell r="P973">
            <v>0</v>
          </cell>
        </row>
        <row r="974">
          <cell r="B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N974">
            <v>0</v>
          </cell>
          <cell r="P974">
            <v>0</v>
          </cell>
        </row>
        <row r="975">
          <cell r="B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N975">
            <v>0</v>
          </cell>
          <cell r="P975">
            <v>0</v>
          </cell>
        </row>
        <row r="976">
          <cell r="B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N976">
            <v>0</v>
          </cell>
          <cell r="P976">
            <v>0</v>
          </cell>
        </row>
        <row r="977">
          <cell r="B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N977">
            <v>0</v>
          </cell>
          <cell r="P977">
            <v>0</v>
          </cell>
        </row>
        <row r="978">
          <cell r="B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N978">
            <v>0</v>
          </cell>
          <cell r="P978">
            <v>0</v>
          </cell>
        </row>
        <row r="979">
          <cell r="B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N979">
            <v>0</v>
          </cell>
          <cell r="P979">
            <v>0</v>
          </cell>
        </row>
        <row r="980">
          <cell r="B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N980">
            <v>0</v>
          </cell>
          <cell r="P980">
            <v>0</v>
          </cell>
        </row>
        <row r="981">
          <cell r="B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N981">
            <v>0</v>
          </cell>
          <cell r="P981">
            <v>0</v>
          </cell>
        </row>
        <row r="982">
          <cell r="B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N982">
            <v>0</v>
          </cell>
          <cell r="P982">
            <v>0</v>
          </cell>
        </row>
        <row r="983">
          <cell r="B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N983">
            <v>0</v>
          </cell>
          <cell r="P983">
            <v>0</v>
          </cell>
        </row>
        <row r="984">
          <cell r="B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N984">
            <v>0</v>
          </cell>
          <cell r="P984">
            <v>0</v>
          </cell>
        </row>
        <row r="985">
          <cell r="B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N985">
            <v>0</v>
          </cell>
          <cell r="P985">
            <v>0</v>
          </cell>
        </row>
        <row r="986">
          <cell r="B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N986">
            <v>0</v>
          </cell>
          <cell r="P986">
            <v>0</v>
          </cell>
        </row>
        <row r="987">
          <cell r="B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N987">
            <v>0</v>
          </cell>
          <cell r="P987">
            <v>0</v>
          </cell>
        </row>
        <row r="988">
          <cell r="B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N988">
            <v>0</v>
          </cell>
          <cell r="P988">
            <v>0</v>
          </cell>
        </row>
        <row r="989">
          <cell r="B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N989">
            <v>0</v>
          </cell>
          <cell r="P989">
            <v>0</v>
          </cell>
        </row>
        <row r="990">
          <cell r="B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N990">
            <v>0</v>
          </cell>
          <cell r="P990">
            <v>0</v>
          </cell>
        </row>
        <row r="991">
          <cell r="B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N991">
            <v>0</v>
          </cell>
          <cell r="P991">
            <v>0</v>
          </cell>
        </row>
        <row r="992">
          <cell r="B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N992">
            <v>0</v>
          </cell>
          <cell r="P992">
            <v>0</v>
          </cell>
        </row>
        <row r="993">
          <cell r="B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N993">
            <v>0</v>
          </cell>
          <cell r="P993">
            <v>0</v>
          </cell>
        </row>
        <row r="994">
          <cell r="B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N994">
            <v>0</v>
          </cell>
          <cell r="P994">
            <v>0</v>
          </cell>
        </row>
        <row r="995">
          <cell r="B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N995">
            <v>0</v>
          </cell>
          <cell r="P995">
            <v>0</v>
          </cell>
        </row>
        <row r="996">
          <cell r="B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N996">
            <v>0</v>
          </cell>
          <cell r="P996">
            <v>0</v>
          </cell>
        </row>
        <row r="997">
          <cell r="B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N997">
            <v>0</v>
          </cell>
          <cell r="P997">
            <v>0</v>
          </cell>
        </row>
        <row r="998">
          <cell r="B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N998">
            <v>0</v>
          </cell>
          <cell r="P998">
            <v>0</v>
          </cell>
        </row>
        <row r="999">
          <cell r="B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N999">
            <v>0</v>
          </cell>
          <cell r="P999">
            <v>0</v>
          </cell>
        </row>
        <row r="1000">
          <cell r="B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N1000">
            <v>0</v>
          </cell>
          <cell r="P1000">
            <v>0</v>
          </cell>
        </row>
        <row r="1001">
          <cell r="B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N1001">
            <v>0</v>
          </cell>
          <cell r="P1001">
            <v>0</v>
          </cell>
        </row>
        <row r="1002">
          <cell r="B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N1002">
            <v>0</v>
          </cell>
          <cell r="P1002">
            <v>0</v>
          </cell>
        </row>
        <row r="1003">
          <cell r="B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N1003">
            <v>0</v>
          </cell>
          <cell r="P1003">
            <v>0</v>
          </cell>
        </row>
        <row r="1004">
          <cell r="B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N1004">
            <v>0</v>
          </cell>
          <cell r="P1004">
            <v>0</v>
          </cell>
        </row>
        <row r="1005">
          <cell r="B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N1005">
            <v>0</v>
          </cell>
          <cell r="P1005">
            <v>0</v>
          </cell>
        </row>
        <row r="1006">
          <cell r="B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N1006">
            <v>0</v>
          </cell>
          <cell r="P1006">
            <v>0</v>
          </cell>
        </row>
        <row r="1007">
          <cell r="B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N1007">
            <v>0</v>
          </cell>
          <cell r="P1007">
            <v>0</v>
          </cell>
        </row>
        <row r="1008">
          <cell r="B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N1008">
            <v>0</v>
          </cell>
          <cell r="P1008">
            <v>0</v>
          </cell>
        </row>
        <row r="1009">
          <cell r="B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N1009">
            <v>0</v>
          </cell>
          <cell r="P1009">
            <v>0</v>
          </cell>
        </row>
        <row r="1010">
          <cell r="B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N1010">
            <v>0</v>
          </cell>
          <cell r="P1010">
            <v>0</v>
          </cell>
        </row>
        <row r="1011">
          <cell r="B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N1011">
            <v>0</v>
          </cell>
          <cell r="P1011">
            <v>0</v>
          </cell>
        </row>
        <row r="1012">
          <cell r="B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N1012">
            <v>0</v>
          </cell>
          <cell r="P1012">
            <v>0</v>
          </cell>
        </row>
        <row r="1013">
          <cell r="B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N1013">
            <v>0</v>
          </cell>
          <cell r="P1013">
            <v>0</v>
          </cell>
        </row>
        <row r="1014">
          <cell r="B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N1014">
            <v>0</v>
          </cell>
          <cell r="P1014">
            <v>0</v>
          </cell>
        </row>
        <row r="1015">
          <cell r="B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N1015">
            <v>0</v>
          </cell>
          <cell r="P1015">
            <v>0</v>
          </cell>
        </row>
        <row r="1016">
          <cell r="B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N1016">
            <v>0</v>
          </cell>
          <cell r="P1016">
            <v>0</v>
          </cell>
        </row>
        <row r="1017">
          <cell r="B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N1017">
            <v>0</v>
          </cell>
          <cell r="P1017">
            <v>0</v>
          </cell>
        </row>
        <row r="1018">
          <cell r="B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N1018">
            <v>0</v>
          </cell>
          <cell r="P1018">
            <v>0</v>
          </cell>
        </row>
        <row r="1019">
          <cell r="B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N1019">
            <v>0</v>
          </cell>
          <cell r="P1019">
            <v>0</v>
          </cell>
        </row>
        <row r="1020">
          <cell r="B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N1020">
            <v>0</v>
          </cell>
          <cell r="P1020">
            <v>0</v>
          </cell>
        </row>
        <row r="1021">
          <cell r="B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N1021">
            <v>0</v>
          </cell>
          <cell r="P1021">
            <v>0</v>
          </cell>
        </row>
        <row r="1022">
          <cell r="B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N1022">
            <v>0</v>
          </cell>
          <cell r="P1022">
            <v>0</v>
          </cell>
        </row>
        <row r="1023">
          <cell r="B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N1023">
            <v>0</v>
          </cell>
          <cell r="P1023">
            <v>0</v>
          </cell>
        </row>
        <row r="1024">
          <cell r="B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N1024">
            <v>0</v>
          </cell>
          <cell r="P1024">
            <v>0</v>
          </cell>
        </row>
        <row r="1025">
          <cell r="B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N1025">
            <v>0</v>
          </cell>
          <cell r="P1025">
            <v>0</v>
          </cell>
        </row>
        <row r="1026">
          <cell r="B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N1026">
            <v>0</v>
          </cell>
          <cell r="P1026">
            <v>0</v>
          </cell>
        </row>
        <row r="1027">
          <cell r="B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N1027">
            <v>0</v>
          </cell>
          <cell r="P1027">
            <v>0</v>
          </cell>
        </row>
        <row r="1028">
          <cell r="B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N1028">
            <v>0</v>
          </cell>
          <cell r="P1028">
            <v>0</v>
          </cell>
        </row>
        <row r="1029">
          <cell r="B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N1029">
            <v>0</v>
          </cell>
          <cell r="P1029">
            <v>0</v>
          </cell>
        </row>
        <row r="1030">
          <cell r="B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N1030">
            <v>0</v>
          </cell>
          <cell r="P1030">
            <v>0</v>
          </cell>
        </row>
        <row r="1031">
          <cell r="B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N1031">
            <v>0</v>
          </cell>
          <cell r="P1031">
            <v>0</v>
          </cell>
        </row>
        <row r="1032">
          <cell r="B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N1032">
            <v>0</v>
          </cell>
          <cell r="P1032">
            <v>0</v>
          </cell>
        </row>
        <row r="1033">
          <cell r="B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N1033">
            <v>0</v>
          </cell>
          <cell r="P1033">
            <v>0</v>
          </cell>
        </row>
        <row r="1034">
          <cell r="B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N1034">
            <v>0</v>
          </cell>
          <cell r="P1034">
            <v>0</v>
          </cell>
        </row>
        <row r="1035">
          <cell r="B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N1035">
            <v>0</v>
          </cell>
          <cell r="P1035">
            <v>0</v>
          </cell>
        </row>
        <row r="1036">
          <cell r="B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N1036">
            <v>0</v>
          </cell>
          <cell r="P1036">
            <v>0</v>
          </cell>
        </row>
        <row r="1037">
          <cell r="B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N1037">
            <v>0</v>
          </cell>
          <cell r="P1037">
            <v>0</v>
          </cell>
        </row>
        <row r="1038">
          <cell r="B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N1038">
            <v>0</v>
          </cell>
          <cell r="P1038">
            <v>0</v>
          </cell>
        </row>
        <row r="1039">
          <cell r="B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N1039">
            <v>0</v>
          </cell>
          <cell r="P1039">
            <v>0</v>
          </cell>
        </row>
        <row r="1040">
          <cell r="B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N1040">
            <v>0</v>
          </cell>
          <cell r="P1040">
            <v>0</v>
          </cell>
        </row>
        <row r="1041">
          <cell r="B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N1041">
            <v>0</v>
          </cell>
          <cell r="P1041">
            <v>0</v>
          </cell>
        </row>
        <row r="1042">
          <cell r="B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N1042">
            <v>0</v>
          </cell>
          <cell r="P1042">
            <v>0</v>
          </cell>
        </row>
        <row r="1043">
          <cell r="B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N1043">
            <v>0</v>
          </cell>
          <cell r="P1043">
            <v>0</v>
          </cell>
        </row>
        <row r="1044">
          <cell r="B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N1044">
            <v>0</v>
          </cell>
          <cell r="P1044">
            <v>0</v>
          </cell>
        </row>
        <row r="1045">
          <cell r="B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N1045">
            <v>0</v>
          </cell>
          <cell r="P1045">
            <v>0</v>
          </cell>
        </row>
        <row r="1046">
          <cell r="B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N1046">
            <v>0</v>
          </cell>
          <cell r="P1046">
            <v>0</v>
          </cell>
        </row>
        <row r="1047">
          <cell r="B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N1047">
            <v>0</v>
          </cell>
          <cell r="P1047">
            <v>0</v>
          </cell>
        </row>
        <row r="1048">
          <cell r="B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N1048">
            <v>0</v>
          </cell>
          <cell r="P1048">
            <v>0</v>
          </cell>
        </row>
        <row r="1049">
          <cell r="B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N1049">
            <v>0</v>
          </cell>
          <cell r="P1049">
            <v>0</v>
          </cell>
        </row>
        <row r="1050">
          <cell r="B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N1050">
            <v>0</v>
          </cell>
          <cell r="P1050">
            <v>0</v>
          </cell>
        </row>
        <row r="1051">
          <cell r="B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N1051">
            <v>0</v>
          </cell>
          <cell r="P1051">
            <v>0</v>
          </cell>
        </row>
        <row r="1052">
          <cell r="B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N1052">
            <v>0</v>
          </cell>
          <cell r="P1052">
            <v>0</v>
          </cell>
        </row>
        <row r="1053">
          <cell r="B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N1053">
            <v>0</v>
          </cell>
          <cell r="P1053">
            <v>0</v>
          </cell>
        </row>
        <row r="1054">
          <cell r="B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N1054">
            <v>0</v>
          </cell>
          <cell r="P1054">
            <v>0</v>
          </cell>
        </row>
        <row r="1055">
          <cell r="B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N1055">
            <v>0</v>
          </cell>
          <cell r="P1055">
            <v>0</v>
          </cell>
        </row>
        <row r="1056">
          <cell r="B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N1056">
            <v>0</v>
          </cell>
          <cell r="P1056">
            <v>0</v>
          </cell>
        </row>
        <row r="1057">
          <cell r="B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N1057">
            <v>0</v>
          </cell>
          <cell r="P1057">
            <v>0</v>
          </cell>
        </row>
        <row r="1058">
          <cell r="B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N1058">
            <v>0</v>
          </cell>
          <cell r="P1058">
            <v>0</v>
          </cell>
        </row>
        <row r="1059">
          <cell r="B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N1059">
            <v>0</v>
          </cell>
          <cell r="P1059">
            <v>0</v>
          </cell>
        </row>
        <row r="1060">
          <cell r="B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N1060">
            <v>0</v>
          </cell>
          <cell r="P1060">
            <v>0</v>
          </cell>
        </row>
        <row r="1061">
          <cell r="B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N1061">
            <v>0</v>
          </cell>
          <cell r="P1061">
            <v>0</v>
          </cell>
        </row>
        <row r="1062">
          <cell r="B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N1062">
            <v>0</v>
          </cell>
          <cell r="P1062">
            <v>0</v>
          </cell>
        </row>
        <row r="1063">
          <cell r="B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N1063">
            <v>0</v>
          </cell>
          <cell r="P1063">
            <v>0</v>
          </cell>
        </row>
        <row r="1064">
          <cell r="B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N1064">
            <v>0</v>
          </cell>
          <cell r="P1064">
            <v>0</v>
          </cell>
        </row>
        <row r="1065">
          <cell r="B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N1065">
            <v>0</v>
          </cell>
          <cell r="P1065">
            <v>0</v>
          </cell>
        </row>
        <row r="1066">
          <cell r="B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N1066">
            <v>0</v>
          </cell>
          <cell r="P1066">
            <v>0</v>
          </cell>
        </row>
        <row r="1067">
          <cell r="B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N1067">
            <v>0</v>
          </cell>
          <cell r="P1067">
            <v>0</v>
          </cell>
        </row>
        <row r="1068">
          <cell r="B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N1068">
            <v>0</v>
          </cell>
          <cell r="P1068">
            <v>0</v>
          </cell>
        </row>
        <row r="1069">
          <cell r="B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N1069">
            <v>0</v>
          </cell>
          <cell r="P1069">
            <v>0</v>
          </cell>
        </row>
        <row r="1070">
          <cell r="B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N1070">
            <v>0</v>
          </cell>
          <cell r="P1070">
            <v>0</v>
          </cell>
        </row>
        <row r="1071">
          <cell r="B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N1071">
            <v>0</v>
          </cell>
          <cell r="P1071">
            <v>0</v>
          </cell>
        </row>
        <row r="1072">
          <cell r="B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N1072">
            <v>0</v>
          </cell>
          <cell r="P1072">
            <v>0</v>
          </cell>
        </row>
        <row r="1073">
          <cell r="B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N1073">
            <v>0</v>
          </cell>
          <cell r="P1073">
            <v>0</v>
          </cell>
        </row>
        <row r="1074">
          <cell r="B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N1074">
            <v>0</v>
          </cell>
          <cell r="P1074">
            <v>0</v>
          </cell>
        </row>
        <row r="1075">
          <cell r="B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N1075">
            <v>0</v>
          </cell>
          <cell r="P1075">
            <v>0</v>
          </cell>
        </row>
        <row r="1076">
          <cell r="B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N1076">
            <v>0</v>
          </cell>
          <cell r="P1076">
            <v>0</v>
          </cell>
        </row>
        <row r="1077">
          <cell r="B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N1077">
            <v>0</v>
          </cell>
          <cell r="P1077">
            <v>0</v>
          </cell>
        </row>
        <row r="1078">
          <cell r="B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N1078">
            <v>0</v>
          </cell>
          <cell r="P1078">
            <v>0</v>
          </cell>
        </row>
        <row r="1079">
          <cell r="B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N1079">
            <v>0</v>
          </cell>
          <cell r="P1079">
            <v>0</v>
          </cell>
        </row>
        <row r="1080">
          <cell r="B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N1080">
            <v>0</v>
          </cell>
          <cell r="P1080">
            <v>0</v>
          </cell>
        </row>
        <row r="1081">
          <cell r="B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N1081">
            <v>0</v>
          </cell>
          <cell r="P1081">
            <v>0</v>
          </cell>
        </row>
        <row r="1082">
          <cell r="B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N1082">
            <v>0</v>
          </cell>
          <cell r="P1082">
            <v>0</v>
          </cell>
        </row>
        <row r="1083">
          <cell r="B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N1083">
            <v>0</v>
          </cell>
          <cell r="P1083">
            <v>0</v>
          </cell>
        </row>
        <row r="1084">
          <cell r="B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N1084">
            <v>0</v>
          </cell>
          <cell r="P1084">
            <v>0</v>
          </cell>
        </row>
        <row r="1085">
          <cell r="B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N1085">
            <v>0</v>
          </cell>
          <cell r="P1085">
            <v>0</v>
          </cell>
        </row>
        <row r="1086">
          <cell r="B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N1086">
            <v>0</v>
          </cell>
          <cell r="P1086">
            <v>0</v>
          </cell>
        </row>
        <row r="1087">
          <cell r="B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N1087">
            <v>0</v>
          </cell>
          <cell r="P1087">
            <v>0</v>
          </cell>
        </row>
        <row r="1088">
          <cell r="B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N1088">
            <v>0</v>
          </cell>
          <cell r="P1088">
            <v>0</v>
          </cell>
        </row>
        <row r="1089">
          <cell r="B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N1089">
            <v>0</v>
          </cell>
          <cell r="P1089">
            <v>0</v>
          </cell>
        </row>
        <row r="1090">
          <cell r="B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N1090">
            <v>0</v>
          </cell>
          <cell r="P1090">
            <v>0</v>
          </cell>
        </row>
        <row r="1091">
          <cell r="B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N1091">
            <v>0</v>
          </cell>
          <cell r="P1091">
            <v>0</v>
          </cell>
        </row>
        <row r="1092">
          <cell r="B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N1092">
            <v>0</v>
          </cell>
          <cell r="P1092">
            <v>0</v>
          </cell>
        </row>
        <row r="1093">
          <cell r="B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N1093">
            <v>0</v>
          </cell>
          <cell r="P1093">
            <v>0</v>
          </cell>
        </row>
        <row r="1094">
          <cell r="B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N1094">
            <v>0</v>
          </cell>
          <cell r="P1094">
            <v>0</v>
          </cell>
        </row>
        <row r="1095">
          <cell r="B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N1095">
            <v>0</v>
          </cell>
          <cell r="P1095">
            <v>0</v>
          </cell>
        </row>
        <row r="1096">
          <cell r="B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N1096">
            <v>0</v>
          </cell>
          <cell r="P1096">
            <v>0</v>
          </cell>
        </row>
        <row r="1097">
          <cell r="B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N1097">
            <v>0</v>
          </cell>
          <cell r="P1097">
            <v>0</v>
          </cell>
        </row>
        <row r="1098">
          <cell r="B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N1098">
            <v>0</v>
          </cell>
          <cell r="P1098">
            <v>0</v>
          </cell>
        </row>
        <row r="1099">
          <cell r="B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N1099">
            <v>0</v>
          </cell>
          <cell r="P1099">
            <v>0</v>
          </cell>
        </row>
        <row r="1100">
          <cell r="B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N1100">
            <v>0</v>
          </cell>
          <cell r="P1100">
            <v>0</v>
          </cell>
        </row>
        <row r="1101">
          <cell r="B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N1101">
            <v>0</v>
          </cell>
          <cell r="P1101">
            <v>0</v>
          </cell>
        </row>
        <row r="1102">
          <cell r="B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N1102">
            <v>0</v>
          </cell>
          <cell r="P1102">
            <v>0</v>
          </cell>
        </row>
        <row r="1103">
          <cell r="B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N1103">
            <v>0</v>
          </cell>
          <cell r="P1103">
            <v>0</v>
          </cell>
        </row>
        <row r="1104">
          <cell r="B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N1104">
            <v>0</v>
          </cell>
          <cell r="P1104">
            <v>0</v>
          </cell>
        </row>
        <row r="1105">
          <cell r="B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N1105">
            <v>0</v>
          </cell>
          <cell r="P1105">
            <v>0</v>
          </cell>
        </row>
        <row r="1106">
          <cell r="B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N1106">
            <v>0</v>
          </cell>
          <cell r="P1106">
            <v>0</v>
          </cell>
        </row>
        <row r="1107">
          <cell r="B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N1107">
            <v>0</v>
          </cell>
          <cell r="P1107">
            <v>0</v>
          </cell>
        </row>
        <row r="1108">
          <cell r="B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N1108">
            <v>0</v>
          </cell>
          <cell r="P1108">
            <v>0</v>
          </cell>
        </row>
        <row r="1109">
          <cell r="B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N1109">
            <v>0</v>
          </cell>
          <cell r="P1109">
            <v>0</v>
          </cell>
        </row>
        <row r="1110">
          <cell r="B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N1110">
            <v>0</v>
          </cell>
          <cell r="P1110">
            <v>0</v>
          </cell>
        </row>
        <row r="1111">
          <cell r="B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N1111">
            <v>0</v>
          </cell>
          <cell r="P1111">
            <v>0</v>
          </cell>
        </row>
        <row r="1112">
          <cell r="B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N1112">
            <v>0</v>
          </cell>
          <cell r="P1112">
            <v>0</v>
          </cell>
        </row>
        <row r="1113">
          <cell r="B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N1113">
            <v>0</v>
          </cell>
          <cell r="P1113">
            <v>0</v>
          </cell>
        </row>
        <row r="1114">
          <cell r="B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N1114">
            <v>0</v>
          </cell>
          <cell r="P1114">
            <v>0</v>
          </cell>
        </row>
        <row r="1115">
          <cell r="B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N1115">
            <v>0</v>
          </cell>
          <cell r="P1115">
            <v>0</v>
          </cell>
        </row>
        <row r="1116">
          <cell r="B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N1116">
            <v>0</v>
          </cell>
          <cell r="P1116">
            <v>0</v>
          </cell>
        </row>
        <row r="1117">
          <cell r="B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N1117">
            <v>0</v>
          </cell>
          <cell r="P1117">
            <v>0</v>
          </cell>
        </row>
        <row r="1118">
          <cell r="B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N1118">
            <v>0</v>
          </cell>
          <cell r="P1118">
            <v>0</v>
          </cell>
        </row>
        <row r="1119">
          <cell r="B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N1119">
            <v>0</v>
          </cell>
          <cell r="P1119">
            <v>0</v>
          </cell>
        </row>
        <row r="1120">
          <cell r="B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N1120">
            <v>0</v>
          </cell>
          <cell r="P1120">
            <v>0</v>
          </cell>
        </row>
        <row r="1121">
          <cell r="B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N1121">
            <v>0</v>
          </cell>
          <cell r="P1121">
            <v>0</v>
          </cell>
        </row>
        <row r="1122">
          <cell r="B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N1122">
            <v>0</v>
          </cell>
          <cell r="P1122">
            <v>0</v>
          </cell>
        </row>
        <row r="1123">
          <cell r="B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N1123">
            <v>0</v>
          </cell>
          <cell r="P1123">
            <v>0</v>
          </cell>
        </row>
        <row r="1124">
          <cell r="B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N1124">
            <v>0</v>
          </cell>
          <cell r="P1124">
            <v>0</v>
          </cell>
        </row>
        <row r="1125">
          <cell r="B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N1125">
            <v>0</v>
          </cell>
          <cell r="P1125">
            <v>0</v>
          </cell>
        </row>
        <row r="1126">
          <cell r="B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N1126">
            <v>0</v>
          </cell>
          <cell r="P1126">
            <v>0</v>
          </cell>
        </row>
        <row r="1127">
          <cell r="B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N1127">
            <v>0</v>
          </cell>
          <cell r="P1127">
            <v>0</v>
          </cell>
        </row>
        <row r="1128">
          <cell r="B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N1128">
            <v>0</v>
          </cell>
          <cell r="P1128">
            <v>0</v>
          </cell>
        </row>
        <row r="1129">
          <cell r="B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N1129">
            <v>0</v>
          </cell>
          <cell r="P1129">
            <v>0</v>
          </cell>
        </row>
        <row r="1130">
          <cell r="B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N1130">
            <v>0</v>
          </cell>
          <cell r="P1130">
            <v>0</v>
          </cell>
        </row>
        <row r="1131">
          <cell r="B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N1131">
            <v>0</v>
          </cell>
          <cell r="P1131">
            <v>0</v>
          </cell>
        </row>
        <row r="1132">
          <cell r="B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N1132">
            <v>0</v>
          </cell>
          <cell r="P1132">
            <v>0</v>
          </cell>
        </row>
        <row r="1133">
          <cell r="B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N1133">
            <v>0</v>
          </cell>
          <cell r="P1133">
            <v>0</v>
          </cell>
        </row>
        <row r="1134">
          <cell r="B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N1134">
            <v>0</v>
          </cell>
          <cell r="P1134">
            <v>0</v>
          </cell>
        </row>
        <row r="1135">
          <cell r="B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N1135">
            <v>0</v>
          </cell>
          <cell r="P1135">
            <v>0</v>
          </cell>
        </row>
        <row r="1136">
          <cell r="B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N1136">
            <v>0</v>
          </cell>
          <cell r="P1136">
            <v>0</v>
          </cell>
        </row>
        <row r="1137">
          <cell r="B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N1137">
            <v>0</v>
          </cell>
          <cell r="P1137">
            <v>0</v>
          </cell>
        </row>
        <row r="1138">
          <cell r="B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N1138">
            <v>0</v>
          </cell>
          <cell r="P1138">
            <v>0</v>
          </cell>
        </row>
        <row r="1139">
          <cell r="B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N1139">
            <v>0</v>
          </cell>
          <cell r="P1139">
            <v>0</v>
          </cell>
        </row>
        <row r="1140">
          <cell r="B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N1140">
            <v>0</v>
          </cell>
          <cell r="P1140">
            <v>0</v>
          </cell>
        </row>
        <row r="1141">
          <cell r="B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N1141">
            <v>0</v>
          </cell>
          <cell r="P1141">
            <v>0</v>
          </cell>
        </row>
        <row r="1142">
          <cell r="B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N1142">
            <v>0</v>
          </cell>
          <cell r="P1142">
            <v>0</v>
          </cell>
        </row>
        <row r="1143">
          <cell r="B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N1143">
            <v>0</v>
          </cell>
          <cell r="P1143">
            <v>0</v>
          </cell>
        </row>
        <row r="1144">
          <cell r="B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N1144">
            <v>0</v>
          </cell>
          <cell r="P1144">
            <v>0</v>
          </cell>
        </row>
        <row r="1145">
          <cell r="B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N1145">
            <v>0</v>
          </cell>
          <cell r="P1145">
            <v>0</v>
          </cell>
        </row>
        <row r="1146">
          <cell r="B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N1146">
            <v>0</v>
          </cell>
          <cell r="P1146">
            <v>0</v>
          </cell>
        </row>
        <row r="1147">
          <cell r="B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N1147">
            <v>0</v>
          </cell>
          <cell r="P1147">
            <v>0</v>
          </cell>
        </row>
        <row r="1148">
          <cell r="B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N1148">
            <v>0</v>
          </cell>
          <cell r="P1148">
            <v>0</v>
          </cell>
        </row>
        <row r="1149">
          <cell r="B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N1149">
            <v>0</v>
          </cell>
          <cell r="P1149">
            <v>0</v>
          </cell>
        </row>
        <row r="1150">
          <cell r="B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N1150">
            <v>0</v>
          </cell>
          <cell r="P1150">
            <v>0</v>
          </cell>
        </row>
        <row r="1151">
          <cell r="B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N1151">
            <v>0</v>
          </cell>
          <cell r="P1151">
            <v>0</v>
          </cell>
        </row>
        <row r="1152">
          <cell r="B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N1152">
            <v>0</v>
          </cell>
          <cell r="P1152">
            <v>0</v>
          </cell>
        </row>
        <row r="1153">
          <cell r="B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N1153">
            <v>0</v>
          </cell>
          <cell r="P1153">
            <v>0</v>
          </cell>
        </row>
        <row r="1154">
          <cell r="B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N1154">
            <v>0</v>
          </cell>
          <cell r="P1154">
            <v>0</v>
          </cell>
        </row>
        <row r="1155">
          <cell r="B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N1155">
            <v>0</v>
          </cell>
          <cell r="P1155">
            <v>0</v>
          </cell>
        </row>
        <row r="1156">
          <cell r="B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N1156">
            <v>0</v>
          </cell>
          <cell r="P1156">
            <v>0</v>
          </cell>
        </row>
        <row r="1157">
          <cell r="B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N1157">
            <v>0</v>
          </cell>
          <cell r="P1157">
            <v>0</v>
          </cell>
        </row>
        <row r="1158">
          <cell r="B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N1158">
            <v>0</v>
          </cell>
          <cell r="P1158">
            <v>0</v>
          </cell>
        </row>
        <row r="1159">
          <cell r="B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N1159">
            <v>0</v>
          </cell>
          <cell r="P1159">
            <v>0</v>
          </cell>
        </row>
        <row r="1160">
          <cell r="B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N1160">
            <v>0</v>
          </cell>
          <cell r="P1160">
            <v>0</v>
          </cell>
        </row>
        <row r="1161">
          <cell r="B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N1161">
            <v>0</v>
          </cell>
          <cell r="P1161">
            <v>0</v>
          </cell>
        </row>
        <row r="1162">
          <cell r="B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N1162">
            <v>0</v>
          </cell>
          <cell r="P1162">
            <v>0</v>
          </cell>
        </row>
        <row r="1163">
          <cell r="B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N1163">
            <v>0</v>
          </cell>
          <cell r="P1163">
            <v>0</v>
          </cell>
        </row>
        <row r="1164">
          <cell r="B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N1164">
            <v>0</v>
          </cell>
          <cell r="P1164">
            <v>0</v>
          </cell>
        </row>
        <row r="1165">
          <cell r="B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N1165">
            <v>0</v>
          </cell>
          <cell r="P1165">
            <v>0</v>
          </cell>
        </row>
        <row r="1166">
          <cell r="B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N1166">
            <v>0</v>
          </cell>
          <cell r="P1166">
            <v>0</v>
          </cell>
        </row>
        <row r="1167">
          <cell r="B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N1167">
            <v>0</v>
          </cell>
          <cell r="P1167">
            <v>0</v>
          </cell>
        </row>
        <row r="1168">
          <cell r="B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N1168">
            <v>0</v>
          </cell>
          <cell r="P1168">
            <v>0</v>
          </cell>
        </row>
        <row r="1169">
          <cell r="B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N1169">
            <v>0</v>
          </cell>
          <cell r="P1169">
            <v>0</v>
          </cell>
        </row>
        <row r="1170">
          <cell r="B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N1170">
            <v>0</v>
          </cell>
          <cell r="P1170">
            <v>0</v>
          </cell>
        </row>
        <row r="1171">
          <cell r="B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N1171">
            <v>0</v>
          </cell>
          <cell r="P1171">
            <v>0</v>
          </cell>
        </row>
        <row r="1172">
          <cell r="B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N1172">
            <v>0</v>
          </cell>
          <cell r="P1172">
            <v>0</v>
          </cell>
        </row>
        <row r="1173">
          <cell r="B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N1173">
            <v>0</v>
          </cell>
          <cell r="P1173">
            <v>0</v>
          </cell>
        </row>
        <row r="1174">
          <cell r="B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N1174">
            <v>0</v>
          </cell>
          <cell r="P1174">
            <v>0</v>
          </cell>
        </row>
        <row r="1175">
          <cell r="B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N1175">
            <v>0</v>
          </cell>
          <cell r="P1175">
            <v>0</v>
          </cell>
        </row>
        <row r="1176">
          <cell r="B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N1176">
            <v>0</v>
          </cell>
          <cell r="P1176">
            <v>0</v>
          </cell>
        </row>
        <row r="1177">
          <cell r="B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N1177">
            <v>0</v>
          </cell>
          <cell r="P1177">
            <v>0</v>
          </cell>
        </row>
        <row r="1178">
          <cell r="B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N1178">
            <v>0</v>
          </cell>
          <cell r="P1178">
            <v>0</v>
          </cell>
        </row>
        <row r="1179">
          <cell r="B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N1179">
            <v>0</v>
          </cell>
          <cell r="P1179">
            <v>0</v>
          </cell>
        </row>
        <row r="1180">
          <cell r="B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N1180">
            <v>0</v>
          </cell>
          <cell r="P1180">
            <v>0</v>
          </cell>
        </row>
        <row r="1181">
          <cell r="B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N1181">
            <v>0</v>
          </cell>
          <cell r="P1181">
            <v>0</v>
          </cell>
        </row>
        <row r="1182">
          <cell r="B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N1182">
            <v>0</v>
          </cell>
          <cell r="P1182">
            <v>0</v>
          </cell>
        </row>
        <row r="1183">
          <cell r="B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N1183">
            <v>0</v>
          </cell>
          <cell r="P1183">
            <v>0</v>
          </cell>
        </row>
        <row r="1184">
          <cell r="B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N1184">
            <v>0</v>
          </cell>
          <cell r="P1184">
            <v>0</v>
          </cell>
        </row>
        <row r="1185">
          <cell r="B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N1185">
            <v>0</v>
          </cell>
          <cell r="P1185">
            <v>0</v>
          </cell>
        </row>
        <row r="1186">
          <cell r="B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N1186">
            <v>0</v>
          </cell>
          <cell r="P1186">
            <v>0</v>
          </cell>
        </row>
        <row r="1187">
          <cell r="B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N1187">
            <v>0</v>
          </cell>
          <cell r="P1187">
            <v>0</v>
          </cell>
        </row>
        <row r="1188">
          <cell r="B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N1188">
            <v>0</v>
          </cell>
          <cell r="P1188">
            <v>0</v>
          </cell>
        </row>
        <row r="1189">
          <cell r="B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N1189">
            <v>0</v>
          </cell>
          <cell r="P1189">
            <v>0</v>
          </cell>
        </row>
        <row r="1190">
          <cell r="B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N1190">
            <v>0</v>
          </cell>
          <cell r="P1190">
            <v>0</v>
          </cell>
        </row>
        <row r="1191">
          <cell r="B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N1191">
            <v>0</v>
          </cell>
          <cell r="P1191">
            <v>0</v>
          </cell>
        </row>
        <row r="1192">
          <cell r="B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N1192">
            <v>0</v>
          </cell>
          <cell r="P1192">
            <v>0</v>
          </cell>
        </row>
        <row r="1193">
          <cell r="B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N1193">
            <v>0</v>
          </cell>
          <cell r="P1193">
            <v>0</v>
          </cell>
        </row>
        <row r="1194">
          <cell r="B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N1194">
            <v>0</v>
          </cell>
          <cell r="P1194">
            <v>0</v>
          </cell>
        </row>
        <row r="1195">
          <cell r="B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N1195">
            <v>0</v>
          </cell>
          <cell r="P1195">
            <v>0</v>
          </cell>
        </row>
        <row r="1196">
          <cell r="B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N1196">
            <v>0</v>
          </cell>
          <cell r="P1196">
            <v>0</v>
          </cell>
        </row>
        <row r="1197">
          <cell r="B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N1197">
            <v>0</v>
          </cell>
          <cell r="P1197">
            <v>0</v>
          </cell>
        </row>
        <row r="1198">
          <cell r="B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N1198">
            <v>0</v>
          </cell>
          <cell r="P1198">
            <v>0</v>
          </cell>
        </row>
        <row r="1199">
          <cell r="B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N1199">
            <v>0</v>
          </cell>
          <cell r="P1199">
            <v>0</v>
          </cell>
        </row>
        <row r="1200">
          <cell r="B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N1200">
            <v>0</v>
          </cell>
          <cell r="P1200">
            <v>0</v>
          </cell>
        </row>
        <row r="1201">
          <cell r="B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N1201">
            <v>0</v>
          </cell>
          <cell r="P1201">
            <v>0</v>
          </cell>
        </row>
        <row r="1202">
          <cell r="B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N1202">
            <v>0</v>
          </cell>
          <cell r="P1202">
            <v>0</v>
          </cell>
        </row>
        <row r="1203">
          <cell r="B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N1203">
            <v>0</v>
          </cell>
          <cell r="P1203">
            <v>0</v>
          </cell>
        </row>
        <row r="1204">
          <cell r="B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N1204">
            <v>0</v>
          </cell>
          <cell r="P1204">
            <v>0</v>
          </cell>
        </row>
        <row r="1205">
          <cell r="B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N1205">
            <v>0</v>
          </cell>
          <cell r="P1205">
            <v>0</v>
          </cell>
        </row>
        <row r="1206">
          <cell r="B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N1206">
            <v>0</v>
          </cell>
          <cell r="P1206">
            <v>0</v>
          </cell>
        </row>
        <row r="1207">
          <cell r="B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N1207">
            <v>0</v>
          </cell>
          <cell r="P1207">
            <v>0</v>
          </cell>
        </row>
        <row r="1208">
          <cell r="B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N1208">
            <v>0</v>
          </cell>
          <cell r="P1208">
            <v>0</v>
          </cell>
        </row>
        <row r="1209">
          <cell r="B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N1209">
            <v>0</v>
          </cell>
          <cell r="P1209">
            <v>0</v>
          </cell>
        </row>
        <row r="1210">
          <cell r="B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N1210">
            <v>0</v>
          </cell>
          <cell r="P1210">
            <v>0</v>
          </cell>
        </row>
        <row r="1211">
          <cell r="B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N1211">
            <v>0</v>
          </cell>
          <cell r="P1211">
            <v>0</v>
          </cell>
        </row>
        <row r="1212">
          <cell r="B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N1212">
            <v>0</v>
          </cell>
          <cell r="P1212">
            <v>0</v>
          </cell>
        </row>
        <row r="1213">
          <cell r="B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N1213">
            <v>0</v>
          </cell>
          <cell r="P1213">
            <v>0</v>
          </cell>
        </row>
        <row r="1214">
          <cell r="B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N1214">
            <v>0</v>
          </cell>
          <cell r="P1214">
            <v>0</v>
          </cell>
        </row>
        <row r="1215">
          <cell r="B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N1215">
            <v>0</v>
          </cell>
          <cell r="P1215">
            <v>0</v>
          </cell>
        </row>
        <row r="1216">
          <cell r="B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N1216">
            <v>0</v>
          </cell>
          <cell r="P1216">
            <v>0</v>
          </cell>
        </row>
        <row r="1217">
          <cell r="B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N1217">
            <v>0</v>
          </cell>
          <cell r="P1217">
            <v>0</v>
          </cell>
        </row>
        <row r="1218">
          <cell r="B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N1218">
            <v>0</v>
          </cell>
          <cell r="P1218">
            <v>0</v>
          </cell>
        </row>
        <row r="1219">
          <cell r="B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N1219">
            <v>0</v>
          </cell>
          <cell r="P1219">
            <v>0</v>
          </cell>
        </row>
        <row r="1220">
          <cell r="B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N1220">
            <v>0</v>
          </cell>
          <cell r="P1220">
            <v>0</v>
          </cell>
        </row>
        <row r="1221">
          <cell r="B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N1221">
            <v>0</v>
          </cell>
          <cell r="P1221">
            <v>0</v>
          </cell>
        </row>
        <row r="1222">
          <cell r="B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N1222">
            <v>0</v>
          </cell>
          <cell r="P1222">
            <v>0</v>
          </cell>
        </row>
        <row r="1223">
          <cell r="B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N1223">
            <v>0</v>
          </cell>
          <cell r="P1223">
            <v>0</v>
          </cell>
        </row>
        <row r="1224">
          <cell r="B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N1224">
            <v>0</v>
          </cell>
          <cell r="P1224">
            <v>0</v>
          </cell>
        </row>
        <row r="1225">
          <cell r="B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N1225">
            <v>0</v>
          </cell>
          <cell r="P1225">
            <v>0</v>
          </cell>
        </row>
        <row r="1226">
          <cell r="B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N1226">
            <v>0</v>
          </cell>
          <cell r="P1226">
            <v>0</v>
          </cell>
        </row>
        <row r="1227">
          <cell r="B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N1227">
            <v>0</v>
          </cell>
          <cell r="P1227">
            <v>0</v>
          </cell>
        </row>
        <row r="1228">
          <cell r="B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N1228">
            <v>0</v>
          </cell>
          <cell r="P1228">
            <v>0</v>
          </cell>
        </row>
        <row r="1229">
          <cell r="B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N1229">
            <v>0</v>
          </cell>
          <cell r="P1229">
            <v>0</v>
          </cell>
        </row>
        <row r="1230">
          <cell r="B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N1230">
            <v>0</v>
          </cell>
          <cell r="P1230">
            <v>0</v>
          </cell>
        </row>
        <row r="1231">
          <cell r="B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N1231">
            <v>0</v>
          </cell>
          <cell r="P1231">
            <v>0</v>
          </cell>
        </row>
        <row r="1232">
          <cell r="B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N1232">
            <v>0</v>
          </cell>
          <cell r="P1232">
            <v>0</v>
          </cell>
        </row>
        <row r="1233">
          <cell r="B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N1233">
            <v>0</v>
          </cell>
          <cell r="P1233">
            <v>0</v>
          </cell>
        </row>
        <row r="1234">
          <cell r="B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N1234">
            <v>0</v>
          </cell>
          <cell r="P1234">
            <v>0</v>
          </cell>
        </row>
        <row r="1235">
          <cell r="B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N1235">
            <v>0</v>
          </cell>
          <cell r="P1235">
            <v>0</v>
          </cell>
        </row>
        <row r="1236">
          <cell r="B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N1236">
            <v>0</v>
          </cell>
          <cell r="P1236">
            <v>0</v>
          </cell>
        </row>
        <row r="1237">
          <cell r="B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N1237">
            <v>0</v>
          </cell>
          <cell r="P1237">
            <v>0</v>
          </cell>
        </row>
        <row r="1238">
          <cell r="B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N1238">
            <v>0</v>
          </cell>
          <cell r="P1238">
            <v>0</v>
          </cell>
        </row>
        <row r="1239">
          <cell r="B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N1239">
            <v>0</v>
          </cell>
          <cell r="P1239">
            <v>0</v>
          </cell>
        </row>
        <row r="1240">
          <cell r="B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N1240">
            <v>0</v>
          </cell>
          <cell r="P1240">
            <v>0</v>
          </cell>
        </row>
        <row r="1241">
          <cell r="B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N1241">
            <v>0</v>
          </cell>
          <cell r="P1241">
            <v>0</v>
          </cell>
        </row>
        <row r="1242">
          <cell r="B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N1242">
            <v>0</v>
          </cell>
          <cell r="P1242">
            <v>0</v>
          </cell>
        </row>
        <row r="1243">
          <cell r="B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N1243">
            <v>0</v>
          </cell>
          <cell r="P1243">
            <v>0</v>
          </cell>
        </row>
        <row r="1244">
          <cell r="B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N1244">
            <v>0</v>
          </cell>
          <cell r="P1244">
            <v>0</v>
          </cell>
        </row>
        <row r="1245">
          <cell r="B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N1245">
            <v>0</v>
          </cell>
          <cell r="P1245">
            <v>0</v>
          </cell>
        </row>
        <row r="1246">
          <cell r="B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N1246">
            <v>0</v>
          </cell>
          <cell r="P1246">
            <v>0</v>
          </cell>
        </row>
        <row r="1247">
          <cell r="B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N1247">
            <v>0</v>
          </cell>
          <cell r="P1247">
            <v>0</v>
          </cell>
        </row>
        <row r="1248">
          <cell r="B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N1248">
            <v>0</v>
          </cell>
          <cell r="P1248">
            <v>0</v>
          </cell>
        </row>
        <row r="1249">
          <cell r="B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N1249">
            <v>0</v>
          </cell>
          <cell r="P1249">
            <v>0</v>
          </cell>
        </row>
        <row r="1250">
          <cell r="B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N1250">
            <v>0</v>
          </cell>
          <cell r="P1250">
            <v>0</v>
          </cell>
        </row>
        <row r="1251">
          <cell r="B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N1251">
            <v>0</v>
          </cell>
          <cell r="P1251">
            <v>0</v>
          </cell>
        </row>
        <row r="1252">
          <cell r="B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N1252">
            <v>0</v>
          </cell>
          <cell r="P1252">
            <v>0</v>
          </cell>
        </row>
        <row r="1253">
          <cell r="B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N1253">
            <v>0</v>
          </cell>
          <cell r="P1253">
            <v>0</v>
          </cell>
        </row>
        <row r="1254">
          <cell r="B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N1254">
            <v>0</v>
          </cell>
          <cell r="P1254">
            <v>0</v>
          </cell>
        </row>
        <row r="1255">
          <cell r="B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N1255">
            <v>0</v>
          </cell>
          <cell r="P1255">
            <v>0</v>
          </cell>
        </row>
        <row r="1256">
          <cell r="B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N1256">
            <v>0</v>
          </cell>
          <cell r="P1256">
            <v>0</v>
          </cell>
        </row>
        <row r="1257">
          <cell r="B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N1257">
            <v>0</v>
          </cell>
          <cell r="P1257">
            <v>0</v>
          </cell>
        </row>
        <row r="1258">
          <cell r="B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N1258">
            <v>0</v>
          </cell>
          <cell r="P1258">
            <v>0</v>
          </cell>
        </row>
        <row r="1259">
          <cell r="B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N1259">
            <v>0</v>
          </cell>
          <cell r="P1259">
            <v>0</v>
          </cell>
        </row>
        <row r="1260">
          <cell r="B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N1260">
            <v>0</v>
          </cell>
          <cell r="P1260">
            <v>0</v>
          </cell>
        </row>
        <row r="1261">
          <cell r="B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N1261">
            <v>0</v>
          </cell>
          <cell r="P1261">
            <v>0</v>
          </cell>
        </row>
        <row r="1262">
          <cell r="B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N1262">
            <v>0</v>
          </cell>
          <cell r="P1262">
            <v>0</v>
          </cell>
        </row>
        <row r="1263">
          <cell r="B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N1263">
            <v>0</v>
          </cell>
          <cell r="P1263">
            <v>0</v>
          </cell>
        </row>
        <row r="1264">
          <cell r="B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N1264">
            <v>0</v>
          </cell>
          <cell r="P1264">
            <v>0</v>
          </cell>
        </row>
        <row r="1265">
          <cell r="B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N1265">
            <v>0</v>
          </cell>
          <cell r="P1265">
            <v>0</v>
          </cell>
        </row>
        <row r="1266">
          <cell r="B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N1266">
            <v>0</v>
          </cell>
          <cell r="P1266">
            <v>0</v>
          </cell>
        </row>
        <row r="1267">
          <cell r="B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N1267">
            <v>0</v>
          </cell>
          <cell r="P1267">
            <v>0</v>
          </cell>
        </row>
        <row r="1268">
          <cell r="B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N1268">
            <v>0</v>
          </cell>
          <cell r="P1268">
            <v>0</v>
          </cell>
        </row>
        <row r="1269">
          <cell r="B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N1269">
            <v>0</v>
          </cell>
          <cell r="P1269">
            <v>0</v>
          </cell>
        </row>
        <row r="1270">
          <cell r="B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N1270">
            <v>0</v>
          </cell>
          <cell r="P1270">
            <v>0</v>
          </cell>
        </row>
        <row r="1271">
          <cell r="B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N1271">
            <v>0</v>
          </cell>
          <cell r="P1271">
            <v>0</v>
          </cell>
        </row>
        <row r="1272">
          <cell r="B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N1272">
            <v>0</v>
          </cell>
          <cell r="P1272">
            <v>0</v>
          </cell>
        </row>
        <row r="1273">
          <cell r="B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N1273">
            <v>0</v>
          </cell>
          <cell r="P1273">
            <v>0</v>
          </cell>
        </row>
        <row r="1274">
          <cell r="B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N1274">
            <v>0</v>
          </cell>
          <cell r="P1274">
            <v>0</v>
          </cell>
        </row>
        <row r="1275">
          <cell r="B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N1275">
            <v>0</v>
          </cell>
          <cell r="P1275">
            <v>0</v>
          </cell>
        </row>
        <row r="1276">
          <cell r="B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N1276">
            <v>0</v>
          </cell>
          <cell r="P1276">
            <v>0</v>
          </cell>
        </row>
        <row r="1277">
          <cell r="B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N1277">
            <v>0</v>
          </cell>
          <cell r="P1277">
            <v>0</v>
          </cell>
        </row>
        <row r="1278">
          <cell r="B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N1278">
            <v>0</v>
          </cell>
          <cell r="P1278">
            <v>0</v>
          </cell>
        </row>
        <row r="1279">
          <cell r="B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N1279">
            <v>0</v>
          </cell>
          <cell r="P1279">
            <v>0</v>
          </cell>
        </row>
        <row r="1280">
          <cell r="B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N1280">
            <v>0</v>
          </cell>
          <cell r="P1280">
            <v>0</v>
          </cell>
        </row>
        <row r="1281">
          <cell r="B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N1281">
            <v>0</v>
          </cell>
          <cell r="P1281">
            <v>0</v>
          </cell>
        </row>
        <row r="1282">
          <cell r="B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N1282">
            <v>0</v>
          </cell>
          <cell r="P1282">
            <v>0</v>
          </cell>
        </row>
        <row r="1283">
          <cell r="B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N1283">
            <v>0</v>
          </cell>
          <cell r="P1283">
            <v>0</v>
          </cell>
        </row>
        <row r="1284">
          <cell r="B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N1284">
            <v>0</v>
          </cell>
          <cell r="P1284">
            <v>0</v>
          </cell>
        </row>
        <row r="1285">
          <cell r="B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N1285">
            <v>0</v>
          </cell>
          <cell r="P1285">
            <v>0</v>
          </cell>
        </row>
        <row r="1286">
          <cell r="B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N1286">
            <v>0</v>
          </cell>
          <cell r="P1286">
            <v>0</v>
          </cell>
        </row>
        <row r="1287">
          <cell r="B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N1287">
            <v>0</v>
          </cell>
          <cell r="P1287">
            <v>0</v>
          </cell>
        </row>
        <row r="1288">
          <cell r="B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N1288">
            <v>0</v>
          </cell>
          <cell r="P1288">
            <v>0</v>
          </cell>
        </row>
        <row r="1289">
          <cell r="B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N1289">
            <v>0</v>
          </cell>
          <cell r="P1289">
            <v>0</v>
          </cell>
        </row>
        <row r="1290">
          <cell r="B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N1290">
            <v>0</v>
          </cell>
          <cell r="P1290">
            <v>0</v>
          </cell>
        </row>
        <row r="1291">
          <cell r="B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N1291">
            <v>0</v>
          </cell>
          <cell r="P1291">
            <v>0</v>
          </cell>
        </row>
        <row r="1292">
          <cell r="B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N1292">
            <v>0</v>
          </cell>
          <cell r="P1292">
            <v>0</v>
          </cell>
        </row>
        <row r="1293">
          <cell r="B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N1293">
            <v>0</v>
          </cell>
          <cell r="P1293">
            <v>0</v>
          </cell>
        </row>
        <row r="1294">
          <cell r="B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N1294">
            <v>0</v>
          </cell>
          <cell r="P1294">
            <v>0</v>
          </cell>
        </row>
        <row r="1295">
          <cell r="B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N1295">
            <v>0</v>
          </cell>
          <cell r="P1295">
            <v>0</v>
          </cell>
        </row>
        <row r="1296">
          <cell r="B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N1296">
            <v>0</v>
          </cell>
          <cell r="P1296">
            <v>0</v>
          </cell>
        </row>
        <row r="1297">
          <cell r="B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N1297">
            <v>0</v>
          </cell>
          <cell r="P1297">
            <v>0</v>
          </cell>
        </row>
        <row r="1298">
          <cell r="B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N1298">
            <v>0</v>
          </cell>
          <cell r="P1298">
            <v>0</v>
          </cell>
        </row>
        <row r="1299">
          <cell r="B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N1299">
            <v>0</v>
          </cell>
          <cell r="P1299">
            <v>0</v>
          </cell>
        </row>
        <row r="1300">
          <cell r="B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N1300">
            <v>0</v>
          </cell>
          <cell r="P1300">
            <v>0</v>
          </cell>
        </row>
        <row r="1301">
          <cell r="B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N1301">
            <v>0</v>
          </cell>
          <cell r="P1301">
            <v>0</v>
          </cell>
        </row>
        <row r="1302">
          <cell r="B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N1302">
            <v>0</v>
          </cell>
          <cell r="P1302">
            <v>0</v>
          </cell>
        </row>
        <row r="1303">
          <cell r="B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N1303">
            <v>0</v>
          </cell>
          <cell r="P1303">
            <v>0</v>
          </cell>
        </row>
        <row r="1304">
          <cell r="B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N1304">
            <v>0</v>
          </cell>
          <cell r="P1304">
            <v>0</v>
          </cell>
        </row>
        <row r="1305">
          <cell r="B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N1305">
            <v>0</v>
          </cell>
          <cell r="P1305">
            <v>0</v>
          </cell>
        </row>
        <row r="1306">
          <cell r="B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N1306">
            <v>0</v>
          </cell>
          <cell r="P1306">
            <v>0</v>
          </cell>
        </row>
        <row r="1307">
          <cell r="B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N1307">
            <v>0</v>
          </cell>
          <cell r="P1307">
            <v>0</v>
          </cell>
        </row>
        <row r="1308">
          <cell r="B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N1308">
            <v>0</v>
          </cell>
          <cell r="P1308">
            <v>0</v>
          </cell>
        </row>
        <row r="1309">
          <cell r="B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N1309">
            <v>0</v>
          </cell>
          <cell r="P1309">
            <v>0</v>
          </cell>
        </row>
        <row r="1310">
          <cell r="B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N1310">
            <v>0</v>
          </cell>
          <cell r="P1310">
            <v>0</v>
          </cell>
        </row>
        <row r="1311">
          <cell r="B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N1311">
            <v>0</v>
          </cell>
          <cell r="P1311">
            <v>0</v>
          </cell>
        </row>
        <row r="1312">
          <cell r="B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N1312">
            <v>0</v>
          </cell>
          <cell r="P1312">
            <v>0</v>
          </cell>
        </row>
        <row r="1313">
          <cell r="B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N1313">
            <v>0</v>
          </cell>
          <cell r="P1313">
            <v>0</v>
          </cell>
        </row>
        <row r="1314">
          <cell r="B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N1314">
            <v>0</v>
          </cell>
          <cell r="P1314">
            <v>0</v>
          </cell>
        </row>
        <row r="1315">
          <cell r="B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N1315">
            <v>0</v>
          </cell>
          <cell r="P1315">
            <v>0</v>
          </cell>
        </row>
        <row r="1316">
          <cell r="B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N1316">
            <v>0</v>
          </cell>
          <cell r="P1316">
            <v>0</v>
          </cell>
        </row>
        <row r="1317">
          <cell r="B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N1317">
            <v>0</v>
          </cell>
          <cell r="P1317">
            <v>0</v>
          </cell>
        </row>
        <row r="1318">
          <cell r="B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N1318">
            <v>0</v>
          </cell>
          <cell r="P1318">
            <v>0</v>
          </cell>
        </row>
        <row r="1319">
          <cell r="B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N1319">
            <v>0</v>
          </cell>
          <cell r="P1319">
            <v>0</v>
          </cell>
        </row>
        <row r="1320">
          <cell r="B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N1320">
            <v>0</v>
          </cell>
          <cell r="P1320">
            <v>0</v>
          </cell>
        </row>
        <row r="1321">
          <cell r="B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N1321">
            <v>0</v>
          </cell>
          <cell r="P1321">
            <v>0</v>
          </cell>
        </row>
        <row r="1322">
          <cell r="B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N1322">
            <v>0</v>
          </cell>
          <cell r="P1322">
            <v>0</v>
          </cell>
        </row>
        <row r="1323">
          <cell r="B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N1323">
            <v>0</v>
          </cell>
          <cell r="P1323">
            <v>0</v>
          </cell>
        </row>
        <row r="1324">
          <cell r="B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N1324">
            <v>0</v>
          </cell>
          <cell r="P1324">
            <v>0</v>
          </cell>
        </row>
        <row r="1325">
          <cell r="B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N1325">
            <v>0</v>
          </cell>
          <cell r="P1325">
            <v>0</v>
          </cell>
        </row>
        <row r="1326">
          <cell r="B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N1326">
            <v>0</v>
          </cell>
          <cell r="P1326">
            <v>0</v>
          </cell>
        </row>
        <row r="1327">
          <cell r="B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N1327">
            <v>0</v>
          </cell>
          <cell r="P1327">
            <v>0</v>
          </cell>
        </row>
        <row r="1328">
          <cell r="B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N1328">
            <v>0</v>
          </cell>
          <cell r="P1328">
            <v>0</v>
          </cell>
        </row>
        <row r="1329">
          <cell r="B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N1329">
            <v>0</v>
          </cell>
          <cell r="P1329">
            <v>0</v>
          </cell>
        </row>
        <row r="1330">
          <cell r="B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N1330">
            <v>0</v>
          </cell>
          <cell r="P1330">
            <v>0</v>
          </cell>
        </row>
        <row r="1331">
          <cell r="B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N1331">
            <v>0</v>
          </cell>
          <cell r="P1331">
            <v>0</v>
          </cell>
        </row>
        <row r="1332">
          <cell r="B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N1332">
            <v>0</v>
          </cell>
          <cell r="P1332">
            <v>0</v>
          </cell>
        </row>
        <row r="1333">
          <cell r="B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N1333">
            <v>0</v>
          </cell>
          <cell r="P1333">
            <v>0</v>
          </cell>
        </row>
        <row r="1334">
          <cell r="B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N1334">
            <v>0</v>
          </cell>
          <cell r="P1334">
            <v>0</v>
          </cell>
        </row>
        <row r="1335">
          <cell r="B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N1335">
            <v>0</v>
          </cell>
          <cell r="P1335">
            <v>0</v>
          </cell>
        </row>
        <row r="1336">
          <cell r="B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N1336">
            <v>0</v>
          </cell>
          <cell r="P1336">
            <v>0</v>
          </cell>
        </row>
        <row r="1337">
          <cell r="B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N1337">
            <v>0</v>
          </cell>
          <cell r="P1337">
            <v>0</v>
          </cell>
        </row>
        <row r="1338">
          <cell r="B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N1338">
            <v>0</v>
          </cell>
          <cell r="P1338">
            <v>0</v>
          </cell>
        </row>
        <row r="1339">
          <cell r="B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N1339">
            <v>0</v>
          </cell>
          <cell r="P1339">
            <v>0</v>
          </cell>
        </row>
        <row r="1340">
          <cell r="B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N1340">
            <v>0</v>
          </cell>
          <cell r="P1340">
            <v>0</v>
          </cell>
        </row>
        <row r="1341">
          <cell r="B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N1341">
            <v>0</v>
          </cell>
          <cell r="P1341">
            <v>0</v>
          </cell>
        </row>
        <row r="1342">
          <cell r="B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N1342">
            <v>0</v>
          </cell>
          <cell r="P1342">
            <v>0</v>
          </cell>
        </row>
        <row r="1343">
          <cell r="B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N1343">
            <v>0</v>
          </cell>
          <cell r="P1343">
            <v>0</v>
          </cell>
        </row>
        <row r="1344">
          <cell r="B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N1344">
            <v>0</v>
          </cell>
          <cell r="P1344">
            <v>0</v>
          </cell>
        </row>
        <row r="1345">
          <cell r="B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N1345">
            <v>0</v>
          </cell>
          <cell r="P1345">
            <v>0</v>
          </cell>
        </row>
        <row r="1346">
          <cell r="B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N1346">
            <v>0</v>
          </cell>
          <cell r="P1346">
            <v>0</v>
          </cell>
        </row>
        <row r="1347">
          <cell r="B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N1347">
            <v>0</v>
          </cell>
          <cell r="P1347">
            <v>0</v>
          </cell>
        </row>
        <row r="1348">
          <cell r="B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N1348">
            <v>0</v>
          </cell>
          <cell r="P1348">
            <v>0</v>
          </cell>
        </row>
        <row r="1349">
          <cell r="B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N1349">
            <v>0</v>
          </cell>
          <cell r="P1349">
            <v>0</v>
          </cell>
        </row>
        <row r="1350">
          <cell r="B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N1350">
            <v>0</v>
          </cell>
          <cell r="P1350">
            <v>0</v>
          </cell>
        </row>
        <row r="1351">
          <cell r="B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N1351">
            <v>0</v>
          </cell>
          <cell r="P1351">
            <v>0</v>
          </cell>
        </row>
        <row r="1352">
          <cell r="B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N1352">
            <v>0</v>
          </cell>
          <cell r="P1352">
            <v>0</v>
          </cell>
        </row>
        <row r="1353">
          <cell r="B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N1353">
            <v>0</v>
          </cell>
          <cell r="P1353">
            <v>0</v>
          </cell>
        </row>
        <row r="1354">
          <cell r="B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N1354">
            <v>0</v>
          </cell>
          <cell r="P1354">
            <v>0</v>
          </cell>
        </row>
        <row r="1355">
          <cell r="B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N1355">
            <v>0</v>
          </cell>
          <cell r="P1355">
            <v>0</v>
          </cell>
        </row>
        <row r="1356">
          <cell r="B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N1356">
            <v>0</v>
          </cell>
          <cell r="P1356">
            <v>0</v>
          </cell>
        </row>
        <row r="1357">
          <cell r="B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N1357">
            <v>0</v>
          </cell>
          <cell r="P1357">
            <v>0</v>
          </cell>
        </row>
        <row r="1358">
          <cell r="B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N1358">
            <v>0</v>
          </cell>
          <cell r="P1358">
            <v>0</v>
          </cell>
        </row>
        <row r="1359">
          <cell r="B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N1359">
            <v>0</v>
          </cell>
          <cell r="P1359">
            <v>0</v>
          </cell>
        </row>
        <row r="1360">
          <cell r="B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N1360">
            <v>0</v>
          </cell>
          <cell r="P1360">
            <v>0</v>
          </cell>
        </row>
        <row r="1361">
          <cell r="B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N1361">
            <v>0</v>
          </cell>
          <cell r="P1361">
            <v>0</v>
          </cell>
        </row>
        <row r="1362">
          <cell r="B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N1362">
            <v>0</v>
          </cell>
          <cell r="P1362">
            <v>0</v>
          </cell>
        </row>
        <row r="1363">
          <cell r="B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N1363">
            <v>0</v>
          </cell>
          <cell r="P1363">
            <v>0</v>
          </cell>
        </row>
        <row r="1364">
          <cell r="B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N1364">
            <v>0</v>
          </cell>
          <cell r="P1364">
            <v>0</v>
          </cell>
        </row>
        <row r="1365">
          <cell r="B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N1365">
            <v>0</v>
          </cell>
          <cell r="P1365">
            <v>0</v>
          </cell>
        </row>
        <row r="1366">
          <cell r="B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N1366">
            <v>0</v>
          </cell>
          <cell r="P1366">
            <v>0</v>
          </cell>
        </row>
        <row r="1367">
          <cell r="B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N1367">
            <v>0</v>
          </cell>
          <cell r="P1367">
            <v>0</v>
          </cell>
        </row>
        <row r="1368">
          <cell r="B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N1368">
            <v>0</v>
          </cell>
          <cell r="P1368">
            <v>0</v>
          </cell>
        </row>
        <row r="1369">
          <cell r="B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N1369">
            <v>0</v>
          </cell>
          <cell r="P1369">
            <v>0</v>
          </cell>
        </row>
        <row r="1370">
          <cell r="B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N1370">
            <v>0</v>
          </cell>
          <cell r="P1370">
            <v>0</v>
          </cell>
        </row>
        <row r="1371">
          <cell r="B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N1371">
            <v>0</v>
          </cell>
          <cell r="P1371">
            <v>0</v>
          </cell>
        </row>
        <row r="1372">
          <cell r="B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N1372">
            <v>0</v>
          </cell>
          <cell r="P1372">
            <v>0</v>
          </cell>
        </row>
        <row r="1373">
          <cell r="B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N1373">
            <v>0</v>
          </cell>
          <cell r="P1373">
            <v>0</v>
          </cell>
        </row>
        <row r="1374">
          <cell r="B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N1374">
            <v>0</v>
          </cell>
          <cell r="P1374">
            <v>0</v>
          </cell>
        </row>
        <row r="1375">
          <cell r="B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N1375">
            <v>0</v>
          </cell>
          <cell r="P1375">
            <v>0</v>
          </cell>
        </row>
        <row r="1376">
          <cell r="B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N1376">
            <v>0</v>
          </cell>
          <cell r="P1376">
            <v>0</v>
          </cell>
        </row>
        <row r="1377">
          <cell r="B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N1377">
            <v>0</v>
          </cell>
          <cell r="P1377">
            <v>0</v>
          </cell>
        </row>
        <row r="1378">
          <cell r="B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N1378">
            <v>0</v>
          </cell>
          <cell r="P1378">
            <v>0</v>
          </cell>
        </row>
        <row r="1379">
          <cell r="B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N1379">
            <v>0</v>
          </cell>
          <cell r="P1379">
            <v>0</v>
          </cell>
        </row>
        <row r="1380">
          <cell r="B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N1380">
            <v>0</v>
          </cell>
          <cell r="P1380">
            <v>0</v>
          </cell>
        </row>
        <row r="1381">
          <cell r="B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N1381">
            <v>0</v>
          </cell>
          <cell r="P1381">
            <v>0</v>
          </cell>
        </row>
        <row r="1382">
          <cell r="B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N1382">
            <v>0</v>
          </cell>
          <cell r="P1382">
            <v>0</v>
          </cell>
        </row>
        <row r="1383">
          <cell r="B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N1383">
            <v>0</v>
          </cell>
          <cell r="P1383">
            <v>0</v>
          </cell>
        </row>
        <row r="1384">
          <cell r="B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N1384">
            <v>0</v>
          </cell>
          <cell r="P1384">
            <v>0</v>
          </cell>
        </row>
        <row r="1385">
          <cell r="B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N1385">
            <v>0</v>
          </cell>
          <cell r="P1385">
            <v>0</v>
          </cell>
        </row>
        <row r="1386">
          <cell r="B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N1386">
            <v>0</v>
          </cell>
          <cell r="P1386">
            <v>0</v>
          </cell>
        </row>
        <row r="1387">
          <cell r="B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N1387">
            <v>0</v>
          </cell>
          <cell r="P1387">
            <v>0</v>
          </cell>
        </row>
        <row r="1388">
          <cell r="B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N1388">
            <v>0</v>
          </cell>
          <cell r="P1388">
            <v>0</v>
          </cell>
        </row>
        <row r="1389">
          <cell r="B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N1389">
            <v>0</v>
          </cell>
          <cell r="P1389">
            <v>0</v>
          </cell>
        </row>
        <row r="1390">
          <cell r="B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N1390">
            <v>0</v>
          </cell>
          <cell r="P1390">
            <v>0</v>
          </cell>
        </row>
        <row r="1391">
          <cell r="B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N1391">
            <v>0</v>
          </cell>
          <cell r="P1391">
            <v>0</v>
          </cell>
        </row>
        <row r="1392">
          <cell r="B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N1392">
            <v>0</v>
          </cell>
          <cell r="P1392">
            <v>0</v>
          </cell>
        </row>
        <row r="1393">
          <cell r="B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N1393">
            <v>0</v>
          </cell>
          <cell r="P1393">
            <v>0</v>
          </cell>
        </row>
        <row r="1394">
          <cell r="B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N1394">
            <v>0</v>
          </cell>
          <cell r="P1394">
            <v>0</v>
          </cell>
        </row>
        <row r="1395">
          <cell r="B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N1395">
            <v>0</v>
          </cell>
          <cell r="P1395">
            <v>0</v>
          </cell>
        </row>
        <row r="1396">
          <cell r="B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N1396">
            <v>0</v>
          </cell>
          <cell r="P1396">
            <v>0</v>
          </cell>
        </row>
        <row r="1397">
          <cell r="B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N1397">
            <v>0</v>
          </cell>
          <cell r="P1397">
            <v>0</v>
          </cell>
        </row>
        <row r="1398">
          <cell r="B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N1398">
            <v>0</v>
          </cell>
          <cell r="P1398">
            <v>0</v>
          </cell>
        </row>
        <row r="1399">
          <cell r="B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N1399">
            <v>0</v>
          </cell>
          <cell r="P1399">
            <v>0</v>
          </cell>
        </row>
        <row r="1400">
          <cell r="B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N1400">
            <v>0</v>
          </cell>
          <cell r="P1400">
            <v>0</v>
          </cell>
        </row>
        <row r="1401">
          <cell r="B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N1401">
            <v>0</v>
          </cell>
          <cell r="P1401">
            <v>0</v>
          </cell>
        </row>
        <row r="1402">
          <cell r="B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N1402">
            <v>0</v>
          </cell>
          <cell r="P1402">
            <v>0</v>
          </cell>
        </row>
        <row r="1403">
          <cell r="B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N1403">
            <v>0</v>
          </cell>
          <cell r="P1403">
            <v>0</v>
          </cell>
        </row>
        <row r="1404">
          <cell r="B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N1404">
            <v>0</v>
          </cell>
          <cell r="P1404">
            <v>0</v>
          </cell>
        </row>
        <row r="1405">
          <cell r="B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N1405">
            <v>0</v>
          </cell>
          <cell r="P1405">
            <v>0</v>
          </cell>
        </row>
        <row r="1406">
          <cell r="B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N1406">
            <v>0</v>
          </cell>
          <cell r="P1406">
            <v>0</v>
          </cell>
        </row>
        <row r="1407">
          <cell r="B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N1407">
            <v>0</v>
          </cell>
          <cell r="P1407">
            <v>0</v>
          </cell>
        </row>
        <row r="1408">
          <cell r="B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N1408">
            <v>0</v>
          </cell>
          <cell r="P1408">
            <v>0</v>
          </cell>
        </row>
        <row r="1409">
          <cell r="B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N1409">
            <v>0</v>
          </cell>
          <cell r="P1409">
            <v>0</v>
          </cell>
        </row>
        <row r="1410">
          <cell r="B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N1410">
            <v>0</v>
          </cell>
          <cell r="P1410">
            <v>0</v>
          </cell>
        </row>
        <row r="1411">
          <cell r="B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N1411">
            <v>0</v>
          </cell>
          <cell r="P1411">
            <v>0</v>
          </cell>
        </row>
        <row r="1412">
          <cell r="B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N1412">
            <v>0</v>
          </cell>
          <cell r="P1412">
            <v>0</v>
          </cell>
        </row>
        <row r="1413">
          <cell r="B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N1413">
            <v>0</v>
          </cell>
          <cell r="P1413">
            <v>0</v>
          </cell>
        </row>
        <row r="1414">
          <cell r="B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N1414">
            <v>0</v>
          </cell>
          <cell r="P1414">
            <v>0</v>
          </cell>
        </row>
        <row r="1415">
          <cell r="B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N1415">
            <v>0</v>
          </cell>
          <cell r="P1415">
            <v>0</v>
          </cell>
        </row>
        <row r="1416">
          <cell r="B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N1416">
            <v>0</v>
          </cell>
          <cell r="P1416">
            <v>0</v>
          </cell>
        </row>
        <row r="1417">
          <cell r="B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N1417">
            <v>0</v>
          </cell>
          <cell r="P1417">
            <v>0</v>
          </cell>
        </row>
        <row r="1418">
          <cell r="B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N1418">
            <v>0</v>
          </cell>
          <cell r="P1418">
            <v>0</v>
          </cell>
        </row>
        <row r="1419">
          <cell r="B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N1419">
            <v>0</v>
          </cell>
          <cell r="P1419">
            <v>0</v>
          </cell>
        </row>
        <row r="1420">
          <cell r="B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N1420">
            <v>0</v>
          </cell>
          <cell r="P1420">
            <v>0</v>
          </cell>
        </row>
        <row r="1421">
          <cell r="B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N1421">
            <v>0</v>
          </cell>
          <cell r="P1421">
            <v>0</v>
          </cell>
        </row>
        <row r="1422">
          <cell r="B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N1422">
            <v>0</v>
          </cell>
          <cell r="P1422">
            <v>0</v>
          </cell>
        </row>
        <row r="1423">
          <cell r="B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N1423">
            <v>0</v>
          </cell>
          <cell r="P1423">
            <v>0</v>
          </cell>
        </row>
        <row r="1424">
          <cell r="B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N1424">
            <v>0</v>
          </cell>
          <cell r="P1424">
            <v>0</v>
          </cell>
        </row>
        <row r="1425">
          <cell r="B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N1425">
            <v>0</v>
          </cell>
          <cell r="P1425">
            <v>0</v>
          </cell>
        </row>
        <row r="1426">
          <cell r="B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N1426">
            <v>0</v>
          </cell>
          <cell r="P1426">
            <v>0</v>
          </cell>
        </row>
        <row r="1427">
          <cell r="B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N1427">
            <v>0</v>
          </cell>
          <cell r="P1427">
            <v>0</v>
          </cell>
        </row>
        <row r="1428">
          <cell r="B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N1428">
            <v>0</v>
          </cell>
          <cell r="P1428">
            <v>0</v>
          </cell>
        </row>
        <row r="1429">
          <cell r="B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N1429">
            <v>0</v>
          </cell>
          <cell r="P1429">
            <v>0</v>
          </cell>
        </row>
        <row r="1430">
          <cell r="B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N1430">
            <v>0</v>
          </cell>
          <cell r="P1430">
            <v>0</v>
          </cell>
        </row>
        <row r="1431">
          <cell r="B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N1431">
            <v>0</v>
          </cell>
          <cell r="P1431">
            <v>0</v>
          </cell>
        </row>
        <row r="1432">
          <cell r="B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N1432">
            <v>0</v>
          </cell>
          <cell r="P1432">
            <v>0</v>
          </cell>
        </row>
        <row r="1433">
          <cell r="B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N1433">
            <v>0</v>
          </cell>
          <cell r="P1433">
            <v>0</v>
          </cell>
        </row>
        <row r="1434">
          <cell r="B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N1434">
            <v>0</v>
          </cell>
          <cell r="P1434">
            <v>0</v>
          </cell>
        </row>
        <row r="1435">
          <cell r="B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N1435">
            <v>0</v>
          </cell>
          <cell r="P1435">
            <v>0</v>
          </cell>
        </row>
        <row r="1436">
          <cell r="B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N1436">
            <v>0</v>
          </cell>
          <cell r="P1436">
            <v>0</v>
          </cell>
        </row>
        <row r="1437">
          <cell r="B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N1437">
            <v>0</v>
          </cell>
          <cell r="P1437">
            <v>0</v>
          </cell>
        </row>
        <row r="1438">
          <cell r="B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N1438">
            <v>0</v>
          </cell>
          <cell r="P1438">
            <v>0</v>
          </cell>
        </row>
        <row r="1439">
          <cell r="B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N1439">
            <v>0</v>
          </cell>
          <cell r="P1439">
            <v>0</v>
          </cell>
        </row>
        <row r="1440">
          <cell r="B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N1440">
            <v>0</v>
          </cell>
          <cell r="P1440">
            <v>0</v>
          </cell>
        </row>
        <row r="1441">
          <cell r="B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N1441">
            <v>0</v>
          </cell>
          <cell r="P1441">
            <v>0</v>
          </cell>
        </row>
        <row r="1442">
          <cell r="B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N1442">
            <v>0</v>
          </cell>
          <cell r="P1442">
            <v>0</v>
          </cell>
        </row>
        <row r="1443">
          <cell r="B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N1443">
            <v>0</v>
          </cell>
          <cell r="P1443">
            <v>0</v>
          </cell>
        </row>
        <row r="1444">
          <cell r="B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N1444">
            <v>0</v>
          </cell>
          <cell r="P1444">
            <v>0</v>
          </cell>
        </row>
        <row r="1445">
          <cell r="B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N1445">
            <v>0</v>
          </cell>
          <cell r="P1445">
            <v>0</v>
          </cell>
        </row>
        <row r="1446">
          <cell r="B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N1446">
            <v>0</v>
          </cell>
          <cell r="P1446">
            <v>0</v>
          </cell>
        </row>
        <row r="1447">
          <cell r="B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N1447">
            <v>0</v>
          </cell>
          <cell r="P1447">
            <v>0</v>
          </cell>
        </row>
        <row r="1448">
          <cell r="B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N1448">
            <v>0</v>
          </cell>
          <cell r="P1448">
            <v>0</v>
          </cell>
        </row>
        <row r="1449">
          <cell r="B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N1449">
            <v>0</v>
          </cell>
          <cell r="P1449">
            <v>0</v>
          </cell>
        </row>
        <row r="1450">
          <cell r="B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N1450">
            <v>0</v>
          </cell>
          <cell r="P1450">
            <v>0</v>
          </cell>
        </row>
        <row r="1451">
          <cell r="B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N1451">
            <v>0</v>
          </cell>
          <cell r="P1451">
            <v>0</v>
          </cell>
        </row>
        <row r="1452">
          <cell r="B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N1452">
            <v>0</v>
          </cell>
          <cell r="P1452">
            <v>0</v>
          </cell>
        </row>
        <row r="1453">
          <cell r="B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N1453">
            <v>0</v>
          </cell>
          <cell r="P1453">
            <v>0</v>
          </cell>
        </row>
        <row r="1454">
          <cell r="B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N1454">
            <v>0</v>
          </cell>
          <cell r="P1454">
            <v>0</v>
          </cell>
        </row>
        <row r="1455">
          <cell r="B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N1455">
            <v>0</v>
          </cell>
          <cell r="P1455">
            <v>0</v>
          </cell>
        </row>
        <row r="1456">
          <cell r="B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N1456">
            <v>0</v>
          </cell>
          <cell r="P1456">
            <v>0</v>
          </cell>
        </row>
        <row r="1457">
          <cell r="B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N1457">
            <v>0</v>
          </cell>
          <cell r="P1457">
            <v>0</v>
          </cell>
        </row>
        <row r="1458">
          <cell r="B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N1458">
            <v>0</v>
          </cell>
          <cell r="P1458">
            <v>0</v>
          </cell>
        </row>
        <row r="1459">
          <cell r="B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N1459">
            <v>0</v>
          </cell>
          <cell r="P1459">
            <v>0</v>
          </cell>
        </row>
        <row r="1460">
          <cell r="B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N1460">
            <v>0</v>
          </cell>
          <cell r="P1460">
            <v>0</v>
          </cell>
        </row>
        <row r="1461">
          <cell r="B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N1461">
            <v>0</v>
          </cell>
          <cell r="P1461">
            <v>0</v>
          </cell>
        </row>
        <row r="1462">
          <cell r="B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N1462">
            <v>0</v>
          </cell>
          <cell r="P1462">
            <v>0</v>
          </cell>
        </row>
        <row r="1463">
          <cell r="B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N1463">
            <v>0</v>
          </cell>
          <cell r="P1463">
            <v>0</v>
          </cell>
        </row>
        <row r="1464">
          <cell r="B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N1464">
            <v>0</v>
          </cell>
          <cell r="P1464">
            <v>0</v>
          </cell>
        </row>
        <row r="1465">
          <cell r="B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N1465">
            <v>0</v>
          </cell>
          <cell r="P1465">
            <v>0</v>
          </cell>
        </row>
        <row r="1466">
          <cell r="B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N1466">
            <v>0</v>
          </cell>
          <cell r="P1466">
            <v>0</v>
          </cell>
        </row>
        <row r="1467">
          <cell r="B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N1467">
            <v>0</v>
          </cell>
          <cell r="P1467">
            <v>0</v>
          </cell>
        </row>
        <row r="1468">
          <cell r="B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N1468">
            <v>0</v>
          </cell>
          <cell r="P1468">
            <v>0</v>
          </cell>
        </row>
        <row r="1469">
          <cell r="B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N1469">
            <v>0</v>
          </cell>
          <cell r="P1469">
            <v>0</v>
          </cell>
        </row>
        <row r="1470">
          <cell r="B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N1470">
            <v>0</v>
          </cell>
          <cell r="P1470">
            <v>0</v>
          </cell>
        </row>
        <row r="1471">
          <cell r="B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N1471">
            <v>0</v>
          </cell>
          <cell r="P1471">
            <v>0</v>
          </cell>
        </row>
        <row r="1472">
          <cell r="B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N1472">
            <v>0</v>
          </cell>
          <cell r="P1472">
            <v>0</v>
          </cell>
        </row>
        <row r="1473">
          <cell r="B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N1473">
            <v>0</v>
          </cell>
          <cell r="P1473">
            <v>0</v>
          </cell>
        </row>
        <row r="1474">
          <cell r="B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N1474">
            <v>0</v>
          </cell>
          <cell r="P1474">
            <v>0</v>
          </cell>
        </row>
        <row r="1475">
          <cell r="B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N1475">
            <v>0</v>
          </cell>
          <cell r="P1475">
            <v>0</v>
          </cell>
        </row>
        <row r="1476">
          <cell r="B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N1476">
            <v>0</v>
          </cell>
          <cell r="P1476">
            <v>0</v>
          </cell>
        </row>
        <row r="1477">
          <cell r="B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N1477">
            <v>0</v>
          </cell>
          <cell r="P1477">
            <v>0</v>
          </cell>
        </row>
        <row r="1478">
          <cell r="B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N1478">
            <v>0</v>
          </cell>
          <cell r="P1478">
            <v>0</v>
          </cell>
        </row>
        <row r="1479">
          <cell r="B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N1479">
            <v>0</v>
          </cell>
          <cell r="P1479">
            <v>0</v>
          </cell>
        </row>
        <row r="1480">
          <cell r="B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N1480">
            <v>0</v>
          </cell>
          <cell r="P1480">
            <v>0</v>
          </cell>
        </row>
        <row r="1481">
          <cell r="B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N1481">
            <v>0</v>
          </cell>
          <cell r="P1481">
            <v>0</v>
          </cell>
        </row>
        <row r="1482">
          <cell r="B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N1482">
            <v>0</v>
          </cell>
          <cell r="P1482">
            <v>0</v>
          </cell>
        </row>
        <row r="1483">
          <cell r="B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N1483">
            <v>0</v>
          </cell>
          <cell r="P1483">
            <v>0</v>
          </cell>
        </row>
        <row r="1484">
          <cell r="B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N1484">
            <v>0</v>
          </cell>
          <cell r="P1484">
            <v>0</v>
          </cell>
        </row>
        <row r="1485">
          <cell r="B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N1485">
            <v>0</v>
          </cell>
          <cell r="P1485">
            <v>0</v>
          </cell>
        </row>
        <row r="1486">
          <cell r="B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N1486">
            <v>0</v>
          </cell>
          <cell r="P1486">
            <v>0</v>
          </cell>
        </row>
        <row r="1487">
          <cell r="B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N1487">
            <v>0</v>
          </cell>
          <cell r="P1487">
            <v>0</v>
          </cell>
        </row>
        <row r="1488">
          <cell r="B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N1488">
            <v>0</v>
          </cell>
          <cell r="P1488">
            <v>0</v>
          </cell>
        </row>
        <row r="1489">
          <cell r="B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N1489">
            <v>0</v>
          </cell>
          <cell r="P1489">
            <v>0</v>
          </cell>
        </row>
        <row r="1490">
          <cell r="B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N1490">
            <v>0</v>
          </cell>
          <cell r="P1490">
            <v>0</v>
          </cell>
        </row>
        <row r="1491">
          <cell r="B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N1491">
            <v>0</v>
          </cell>
          <cell r="P1491">
            <v>0</v>
          </cell>
        </row>
        <row r="1492">
          <cell r="B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N1492">
            <v>0</v>
          </cell>
          <cell r="P1492">
            <v>0</v>
          </cell>
        </row>
        <row r="1493">
          <cell r="B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N1493">
            <v>0</v>
          </cell>
          <cell r="P1493">
            <v>0</v>
          </cell>
        </row>
        <row r="1494">
          <cell r="B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N1494">
            <v>0</v>
          </cell>
          <cell r="P1494">
            <v>0</v>
          </cell>
        </row>
        <row r="1495">
          <cell r="B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N1495">
            <v>0</v>
          </cell>
          <cell r="P1495">
            <v>0</v>
          </cell>
        </row>
        <row r="1496">
          <cell r="B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N1496">
            <v>0</v>
          </cell>
          <cell r="P1496">
            <v>0</v>
          </cell>
        </row>
        <row r="1497">
          <cell r="B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N1497">
            <v>0</v>
          </cell>
          <cell r="P1497">
            <v>0</v>
          </cell>
        </row>
        <row r="1498">
          <cell r="B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N1498">
            <v>0</v>
          </cell>
          <cell r="P1498">
            <v>0</v>
          </cell>
        </row>
        <row r="1499">
          <cell r="B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N1499">
            <v>0</v>
          </cell>
          <cell r="P1499">
            <v>0</v>
          </cell>
        </row>
        <row r="1500">
          <cell r="B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N1500">
            <v>0</v>
          </cell>
          <cell r="P1500">
            <v>0</v>
          </cell>
        </row>
        <row r="1501">
          <cell r="B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N1501">
            <v>0</v>
          </cell>
          <cell r="P1501">
            <v>0</v>
          </cell>
        </row>
        <row r="1502">
          <cell r="B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N1502">
            <v>0</v>
          </cell>
          <cell r="P1502">
            <v>0</v>
          </cell>
        </row>
        <row r="1503">
          <cell r="B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N1503">
            <v>0</v>
          </cell>
          <cell r="P1503">
            <v>0</v>
          </cell>
        </row>
        <row r="1504">
          <cell r="B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N1504">
            <v>0</v>
          </cell>
          <cell r="P1504">
            <v>0</v>
          </cell>
        </row>
        <row r="1505">
          <cell r="B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N1505">
            <v>0</v>
          </cell>
          <cell r="P1505">
            <v>0</v>
          </cell>
        </row>
        <row r="1506">
          <cell r="B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N1506">
            <v>0</v>
          </cell>
          <cell r="P1506">
            <v>0</v>
          </cell>
        </row>
        <row r="1507">
          <cell r="B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N1507">
            <v>0</v>
          </cell>
          <cell r="P1507">
            <v>0</v>
          </cell>
        </row>
        <row r="1508">
          <cell r="B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N1508">
            <v>0</v>
          </cell>
          <cell r="P1508">
            <v>0</v>
          </cell>
        </row>
        <row r="1509">
          <cell r="B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N1509">
            <v>0</v>
          </cell>
          <cell r="P1509">
            <v>0</v>
          </cell>
        </row>
        <row r="1510">
          <cell r="B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N1510">
            <v>0</v>
          </cell>
          <cell r="P1510">
            <v>0</v>
          </cell>
        </row>
        <row r="1511">
          <cell r="B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N1511">
            <v>0</v>
          </cell>
          <cell r="P1511">
            <v>0</v>
          </cell>
        </row>
        <row r="1512">
          <cell r="B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N1512">
            <v>0</v>
          </cell>
          <cell r="P1512">
            <v>0</v>
          </cell>
        </row>
        <row r="1513">
          <cell r="B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N1513">
            <v>0</v>
          </cell>
          <cell r="P1513">
            <v>0</v>
          </cell>
        </row>
        <row r="1514">
          <cell r="B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N1514">
            <v>0</v>
          </cell>
          <cell r="P1514">
            <v>0</v>
          </cell>
        </row>
        <row r="1515">
          <cell r="B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N1515">
            <v>0</v>
          </cell>
          <cell r="P1515">
            <v>0</v>
          </cell>
        </row>
        <row r="1516">
          <cell r="B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N1516">
            <v>0</v>
          </cell>
          <cell r="P1516">
            <v>0</v>
          </cell>
        </row>
        <row r="1517">
          <cell r="B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N1517">
            <v>0</v>
          </cell>
          <cell r="P1517">
            <v>0</v>
          </cell>
        </row>
        <row r="1518">
          <cell r="B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N1518">
            <v>0</v>
          </cell>
          <cell r="P1518">
            <v>0</v>
          </cell>
        </row>
        <row r="1519">
          <cell r="B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N1519">
            <v>0</v>
          </cell>
          <cell r="P1519">
            <v>0</v>
          </cell>
        </row>
        <row r="1520">
          <cell r="B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N1520">
            <v>0</v>
          </cell>
          <cell r="P1520">
            <v>0</v>
          </cell>
        </row>
        <row r="1521">
          <cell r="B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N1521">
            <v>0</v>
          </cell>
          <cell r="P1521">
            <v>0</v>
          </cell>
        </row>
        <row r="1522">
          <cell r="B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N1522">
            <v>0</v>
          </cell>
          <cell r="P1522">
            <v>0</v>
          </cell>
        </row>
        <row r="1523">
          <cell r="B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N1523">
            <v>0</v>
          </cell>
          <cell r="P1523">
            <v>0</v>
          </cell>
        </row>
        <row r="1524">
          <cell r="B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N1524">
            <v>0</v>
          </cell>
          <cell r="P1524">
            <v>0</v>
          </cell>
        </row>
        <row r="1525">
          <cell r="B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N1525">
            <v>0</v>
          </cell>
          <cell r="P1525">
            <v>0</v>
          </cell>
        </row>
        <row r="1526">
          <cell r="B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N1526">
            <v>0</v>
          </cell>
          <cell r="P1526">
            <v>0</v>
          </cell>
        </row>
        <row r="1527">
          <cell r="B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N1527">
            <v>0</v>
          </cell>
          <cell r="P1527">
            <v>0</v>
          </cell>
        </row>
        <row r="1528">
          <cell r="B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N1528">
            <v>0</v>
          </cell>
          <cell r="P1528">
            <v>0</v>
          </cell>
        </row>
        <row r="1529">
          <cell r="B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N1529">
            <v>0</v>
          </cell>
          <cell r="P1529">
            <v>0</v>
          </cell>
        </row>
        <row r="1530">
          <cell r="B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N1530">
            <v>0</v>
          </cell>
          <cell r="P1530">
            <v>0</v>
          </cell>
        </row>
        <row r="1531">
          <cell r="B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N1531">
            <v>0</v>
          </cell>
          <cell r="P1531">
            <v>0</v>
          </cell>
        </row>
        <row r="1532">
          <cell r="B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N1532">
            <v>0</v>
          </cell>
          <cell r="P1532">
            <v>0</v>
          </cell>
        </row>
        <row r="1533">
          <cell r="B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N1533">
            <v>0</v>
          </cell>
          <cell r="P1533">
            <v>0</v>
          </cell>
        </row>
        <row r="1534">
          <cell r="B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N1534">
            <v>0</v>
          </cell>
          <cell r="P1534">
            <v>0</v>
          </cell>
        </row>
        <row r="1535">
          <cell r="B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N1535">
            <v>0</v>
          </cell>
          <cell r="P1535">
            <v>0</v>
          </cell>
        </row>
        <row r="1536">
          <cell r="B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N1536">
            <v>0</v>
          </cell>
          <cell r="P1536">
            <v>0</v>
          </cell>
        </row>
        <row r="1537">
          <cell r="B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N1537">
            <v>0</v>
          </cell>
          <cell r="P1537">
            <v>0</v>
          </cell>
        </row>
        <row r="1538">
          <cell r="B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N1538">
            <v>0</v>
          </cell>
          <cell r="P1538">
            <v>0</v>
          </cell>
        </row>
        <row r="1539">
          <cell r="B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N1539">
            <v>0</v>
          </cell>
          <cell r="P1539">
            <v>0</v>
          </cell>
        </row>
        <row r="1540">
          <cell r="B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N1540">
            <v>0</v>
          </cell>
          <cell r="P1540">
            <v>0</v>
          </cell>
        </row>
        <row r="1541">
          <cell r="B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N1541">
            <v>0</v>
          </cell>
          <cell r="P1541">
            <v>0</v>
          </cell>
        </row>
        <row r="1542">
          <cell r="B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N1542">
            <v>0</v>
          </cell>
          <cell r="P1542">
            <v>0</v>
          </cell>
        </row>
        <row r="1543">
          <cell r="B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N1543">
            <v>0</v>
          </cell>
          <cell r="P1543">
            <v>0</v>
          </cell>
        </row>
        <row r="1544">
          <cell r="B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N1544">
            <v>0</v>
          </cell>
          <cell r="P1544">
            <v>0</v>
          </cell>
        </row>
        <row r="1545">
          <cell r="B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N1545">
            <v>0</v>
          </cell>
          <cell r="P1545">
            <v>0</v>
          </cell>
        </row>
        <row r="1546">
          <cell r="B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N1546">
            <v>0</v>
          </cell>
          <cell r="P1546">
            <v>0</v>
          </cell>
        </row>
        <row r="1547">
          <cell r="B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N1547">
            <v>0</v>
          </cell>
          <cell r="P1547">
            <v>0</v>
          </cell>
        </row>
        <row r="1548">
          <cell r="B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N1548">
            <v>0</v>
          </cell>
          <cell r="P1548">
            <v>0</v>
          </cell>
        </row>
        <row r="1549">
          <cell r="B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N1549">
            <v>0</v>
          </cell>
          <cell r="P1549">
            <v>0</v>
          </cell>
        </row>
        <row r="1550">
          <cell r="B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N1550">
            <v>0</v>
          </cell>
          <cell r="P1550">
            <v>0</v>
          </cell>
        </row>
        <row r="1551">
          <cell r="B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N1551">
            <v>0</v>
          </cell>
          <cell r="P1551">
            <v>0</v>
          </cell>
        </row>
        <row r="1552">
          <cell r="B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N1552">
            <v>0</v>
          </cell>
          <cell r="P1552">
            <v>0</v>
          </cell>
        </row>
        <row r="1553">
          <cell r="B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N1553">
            <v>0</v>
          </cell>
          <cell r="P1553">
            <v>0</v>
          </cell>
        </row>
        <row r="1554">
          <cell r="B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N1554">
            <v>0</v>
          </cell>
          <cell r="P1554">
            <v>0</v>
          </cell>
        </row>
        <row r="1555">
          <cell r="B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N1555">
            <v>0</v>
          </cell>
          <cell r="P1555">
            <v>0</v>
          </cell>
        </row>
        <row r="1556">
          <cell r="B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N1556">
            <v>0</v>
          </cell>
          <cell r="P1556">
            <v>0</v>
          </cell>
        </row>
        <row r="1557">
          <cell r="B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N1557">
            <v>0</v>
          </cell>
          <cell r="P1557">
            <v>0</v>
          </cell>
        </row>
        <row r="1558">
          <cell r="B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N1558">
            <v>0</v>
          </cell>
          <cell r="P1558">
            <v>0</v>
          </cell>
        </row>
        <row r="1559">
          <cell r="B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N1559">
            <v>0</v>
          </cell>
          <cell r="P1559">
            <v>0</v>
          </cell>
        </row>
        <row r="1560">
          <cell r="B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N1560">
            <v>0</v>
          </cell>
          <cell r="P1560">
            <v>0</v>
          </cell>
        </row>
        <row r="1561">
          <cell r="B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N1561">
            <v>0</v>
          </cell>
          <cell r="P1561">
            <v>0</v>
          </cell>
        </row>
        <row r="1562">
          <cell r="B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N1562">
            <v>0</v>
          </cell>
          <cell r="P1562">
            <v>0</v>
          </cell>
        </row>
        <row r="1563">
          <cell r="B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N1563">
            <v>0</v>
          </cell>
          <cell r="P1563">
            <v>0</v>
          </cell>
        </row>
        <row r="1564">
          <cell r="B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N1564">
            <v>0</v>
          </cell>
          <cell r="P1564">
            <v>0</v>
          </cell>
        </row>
        <row r="1565">
          <cell r="B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N1565">
            <v>0</v>
          </cell>
          <cell r="P1565">
            <v>0</v>
          </cell>
        </row>
        <row r="1566">
          <cell r="B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N1566">
            <v>0</v>
          </cell>
          <cell r="P1566">
            <v>0</v>
          </cell>
        </row>
        <row r="1567">
          <cell r="B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N1567">
            <v>0</v>
          </cell>
          <cell r="P1567">
            <v>0</v>
          </cell>
        </row>
        <row r="1568">
          <cell r="B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N1568">
            <v>0</v>
          </cell>
          <cell r="P1568">
            <v>0</v>
          </cell>
        </row>
        <row r="1569">
          <cell r="B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N1569">
            <v>0</v>
          </cell>
          <cell r="P1569">
            <v>0</v>
          </cell>
        </row>
        <row r="1570">
          <cell r="B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N1570">
            <v>0</v>
          </cell>
          <cell r="P1570">
            <v>0</v>
          </cell>
        </row>
        <row r="1571">
          <cell r="B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N1571">
            <v>0</v>
          </cell>
          <cell r="P1571">
            <v>0</v>
          </cell>
        </row>
        <row r="1572">
          <cell r="B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N1572">
            <v>0</v>
          </cell>
          <cell r="P1572">
            <v>0</v>
          </cell>
        </row>
        <row r="1573">
          <cell r="B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N1573">
            <v>0</v>
          </cell>
          <cell r="P1573">
            <v>0</v>
          </cell>
        </row>
        <row r="1574">
          <cell r="B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N1574">
            <v>0</v>
          </cell>
          <cell r="P1574">
            <v>0</v>
          </cell>
        </row>
        <row r="1575">
          <cell r="B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N1575">
            <v>0</v>
          </cell>
          <cell r="P1575">
            <v>0</v>
          </cell>
        </row>
        <row r="1576">
          <cell r="B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N1576">
            <v>0</v>
          </cell>
          <cell r="P1576">
            <v>0</v>
          </cell>
        </row>
        <row r="1577">
          <cell r="B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N1577">
            <v>0</v>
          </cell>
          <cell r="P1577">
            <v>0</v>
          </cell>
        </row>
        <row r="1578">
          <cell r="B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N1578">
            <v>0</v>
          </cell>
          <cell r="P1578">
            <v>0</v>
          </cell>
        </row>
        <row r="1579">
          <cell r="B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N1579">
            <v>0</v>
          </cell>
          <cell r="P1579">
            <v>0</v>
          </cell>
        </row>
        <row r="1580">
          <cell r="B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N1580">
            <v>0</v>
          </cell>
          <cell r="P1580">
            <v>0</v>
          </cell>
        </row>
        <row r="1581">
          <cell r="B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N1581">
            <v>0</v>
          </cell>
          <cell r="P1581">
            <v>0</v>
          </cell>
        </row>
        <row r="1582">
          <cell r="B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N1582">
            <v>0</v>
          </cell>
          <cell r="P1582">
            <v>0</v>
          </cell>
        </row>
        <row r="1583">
          <cell r="B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N1583">
            <v>0</v>
          </cell>
          <cell r="P1583">
            <v>0</v>
          </cell>
        </row>
        <row r="1584">
          <cell r="B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N1584">
            <v>0</v>
          </cell>
          <cell r="P1584">
            <v>0</v>
          </cell>
        </row>
        <row r="1585">
          <cell r="B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N1585">
            <v>0</v>
          </cell>
          <cell r="P1585">
            <v>0</v>
          </cell>
        </row>
        <row r="1586">
          <cell r="B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N1586">
            <v>0</v>
          </cell>
          <cell r="P1586">
            <v>0</v>
          </cell>
        </row>
        <row r="1587">
          <cell r="B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N1587">
            <v>0</v>
          </cell>
          <cell r="P1587">
            <v>0</v>
          </cell>
        </row>
        <row r="1588">
          <cell r="B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N1588">
            <v>0</v>
          </cell>
          <cell r="P1588">
            <v>0</v>
          </cell>
        </row>
        <row r="1589">
          <cell r="B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N1589">
            <v>0</v>
          </cell>
          <cell r="P1589">
            <v>0</v>
          </cell>
        </row>
        <row r="1590">
          <cell r="B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N1590">
            <v>0</v>
          </cell>
          <cell r="P1590">
            <v>0</v>
          </cell>
        </row>
        <row r="1591">
          <cell r="B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N1591">
            <v>0</v>
          </cell>
          <cell r="P1591">
            <v>0</v>
          </cell>
        </row>
        <row r="1592">
          <cell r="B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N1592">
            <v>0</v>
          </cell>
          <cell r="P1592">
            <v>0</v>
          </cell>
        </row>
        <row r="1593">
          <cell r="B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N1593">
            <v>0</v>
          </cell>
          <cell r="P1593">
            <v>0</v>
          </cell>
        </row>
        <row r="1594">
          <cell r="B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N1594">
            <v>0</v>
          </cell>
          <cell r="P1594">
            <v>0</v>
          </cell>
        </row>
        <row r="1595">
          <cell r="B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N1595">
            <v>0</v>
          </cell>
          <cell r="P1595">
            <v>0</v>
          </cell>
        </row>
        <row r="1596">
          <cell r="B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N1596">
            <v>0</v>
          </cell>
          <cell r="P1596">
            <v>0</v>
          </cell>
        </row>
        <row r="1597">
          <cell r="B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N1597">
            <v>0</v>
          </cell>
          <cell r="P1597">
            <v>0</v>
          </cell>
        </row>
        <row r="1598">
          <cell r="B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N1598">
            <v>0</v>
          </cell>
          <cell r="P1598">
            <v>0</v>
          </cell>
        </row>
        <row r="1599">
          <cell r="B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N1599">
            <v>0</v>
          </cell>
          <cell r="P1599">
            <v>0</v>
          </cell>
        </row>
        <row r="1600">
          <cell r="B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N1600">
            <v>0</v>
          </cell>
          <cell r="P1600">
            <v>0</v>
          </cell>
        </row>
        <row r="1601">
          <cell r="B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N1601">
            <v>0</v>
          </cell>
          <cell r="P1601">
            <v>0</v>
          </cell>
        </row>
        <row r="1602">
          <cell r="B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N1602">
            <v>0</v>
          </cell>
          <cell r="P1602">
            <v>0</v>
          </cell>
        </row>
        <row r="1603">
          <cell r="B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N1603">
            <v>0</v>
          </cell>
          <cell r="P1603">
            <v>0</v>
          </cell>
        </row>
        <row r="1604">
          <cell r="B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N1604">
            <v>0</v>
          </cell>
          <cell r="P1604">
            <v>0</v>
          </cell>
        </row>
        <row r="1605">
          <cell r="B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N1605">
            <v>0</v>
          </cell>
          <cell r="P1605">
            <v>0</v>
          </cell>
        </row>
        <row r="1606">
          <cell r="B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N1606">
            <v>0</v>
          </cell>
          <cell r="P1606">
            <v>0</v>
          </cell>
        </row>
        <row r="1607">
          <cell r="B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N1607">
            <v>0</v>
          </cell>
          <cell r="P1607">
            <v>0</v>
          </cell>
        </row>
        <row r="1608">
          <cell r="B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N1608">
            <v>0</v>
          </cell>
          <cell r="P1608">
            <v>0</v>
          </cell>
        </row>
        <row r="1609">
          <cell r="B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N1609">
            <v>0</v>
          </cell>
          <cell r="P1609">
            <v>0</v>
          </cell>
        </row>
        <row r="1610">
          <cell r="B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N1610">
            <v>0</v>
          </cell>
          <cell r="P1610">
            <v>0</v>
          </cell>
        </row>
        <row r="1611">
          <cell r="B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N1611">
            <v>0</v>
          </cell>
          <cell r="P1611">
            <v>0</v>
          </cell>
        </row>
        <row r="1612">
          <cell r="B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N1612">
            <v>0</v>
          </cell>
          <cell r="P1612">
            <v>0</v>
          </cell>
        </row>
        <row r="1613">
          <cell r="B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N1613">
            <v>0</v>
          </cell>
          <cell r="P1613">
            <v>0</v>
          </cell>
        </row>
        <row r="1614">
          <cell r="B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N1614">
            <v>0</v>
          </cell>
          <cell r="P1614">
            <v>0</v>
          </cell>
        </row>
        <row r="1615">
          <cell r="B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N1615">
            <v>0</v>
          </cell>
          <cell r="P1615">
            <v>0</v>
          </cell>
        </row>
        <row r="1616">
          <cell r="B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N1616">
            <v>0</v>
          </cell>
          <cell r="P1616">
            <v>0</v>
          </cell>
        </row>
        <row r="1617">
          <cell r="B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N1617">
            <v>0</v>
          </cell>
          <cell r="P1617">
            <v>0</v>
          </cell>
        </row>
        <row r="1618">
          <cell r="B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N1618">
            <v>0</v>
          </cell>
          <cell r="P1618">
            <v>0</v>
          </cell>
        </row>
        <row r="1619">
          <cell r="B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N1619">
            <v>0</v>
          </cell>
          <cell r="P1619">
            <v>0</v>
          </cell>
        </row>
        <row r="1620">
          <cell r="B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N1620">
            <v>0</v>
          </cell>
          <cell r="P1620">
            <v>0</v>
          </cell>
        </row>
        <row r="1621">
          <cell r="B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N1621">
            <v>0</v>
          </cell>
          <cell r="P1621">
            <v>0</v>
          </cell>
        </row>
        <row r="1622">
          <cell r="B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N1622">
            <v>0</v>
          </cell>
          <cell r="P1622">
            <v>0</v>
          </cell>
        </row>
        <row r="1623">
          <cell r="B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N1623">
            <v>0</v>
          </cell>
          <cell r="P1623">
            <v>0</v>
          </cell>
        </row>
        <row r="1624">
          <cell r="B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N1624">
            <v>0</v>
          </cell>
          <cell r="P1624">
            <v>0</v>
          </cell>
        </row>
        <row r="1625">
          <cell r="B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N1625">
            <v>0</v>
          </cell>
          <cell r="P1625">
            <v>0</v>
          </cell>
        </row>
        <row r="1626">
          <cell r="B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N1626">
            <v>0</v>
          </cell>
          <cell r="P1626">
            <v>0</v>
          </cell>
        </row>
        <row r="1627">
          <cell r="B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N1627">
            <v>0</v>
          </cell>
          <cell r="P1627">
            <v>0</v>
          </cell>
        </row>
        <row r="1628">
          <cell r="B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N1628">
            <v>0</v>
          </cell>
          <cell r="P1628">
            <v>0</v>
          </cell>
        </row>
        <row r="1629">
          <cell r="B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N1629">
            <v>0</v>
          </cell>
          <cell r="P1629">
            <v>0</v>
          </cell>
        </row>
        <row r="1630">
          <cell r="B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N1630">
            <v>0</v>
          </cell>
          <cell r="P1630">
            <v>0</v>
          </cell>
        </row>
        <row r="1631">
          <cell r="B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N1631">
            <v>0</v>
          </cell>
          <cell r="P1631">
            <v>0</v>
          </cell>
        </row>
        <row r="1632">
          <cell r="B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N1632">
            <v>0</v>
          </cell>
          <cell r="P1632">
            <v>0</v>
          </cell>
        </row>
        <row r="1633">
          <cell r="B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N1633">
            <v>0</v>
          </cell>
          <cell r="P1633">
            <v>0</v>
          </cell>
        </row>
        <row r="1634">
          <cell r="B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N1634">
            <v>0</v>
          </cell>
          <cell r="P1634">
            <v>0</v>
          </cell>
        </row>
        <row r="1635">
          <cell r="B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N1635">
            <v>0</v>
          </cell>
          <cell r="P1635">
            <v>0</v>
          </cell>
        </row>
        <row r="1636">
          <cell r="B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N1636">
            <v>0</v>
          </cell>
          <cell r="P1636">
            <v>0</v>
          </cell>
        </row>
        <row r="1637">
          <cell r="B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N1637">
            <v>0</v>
          </cell>
          <cell r="P1637">
            <v>0</v>
          </cell>
        </row>
        <row r="1638">
          <cell r="B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N1638">
            <v>0</v>
          </cell>
          <cell r="P1638">
            <v>0</v>
          </cell>
        </row>
        <row r="1639">
          <cell r="B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N1639">
            <v>0</v>
          </cell>
          <cell r="P1639">
            <v>0</v>
          </cell>
        </row>
        <row r="1640">
          <cell r="B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N1640">
            <v>0</v>
          </cell>
          <cell r="P1640">
            <v>0</v>
          </cell>
        </row>
        <row r="1641">
          <cell r="B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N1641">
            <v>0</v>
          </cell>
          <cell r="P1641">
            <v>0</v>
          </cell>
        </row>
        <row r="1642">
          <cell r="B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N1642">
            <v>0</v>
          </cell>
          <cell r="P1642">
            <v>0</v>
          </cell>
        </row>
        <row r="1643">
          <cell r="B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N1643">
            <v>0</v>
          </cell>
          <cell r="P1643">
            <v>0</v>
          </cell>
        </row>
        <row r="1644">
          <cell r="B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N1644">
            <v>0</v>
          </cell>
          <cell r="P1644">
            <v>0</v>
          </cell>
        </row>
        <row r="1645">
          <cell r="B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N1645">
            <v>0</v>
          </cell>
          <cell r="P1645">
            <v>0</v>
          </cell>
        </row>
        <row r="1646">
          <cell r="B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N1646">
            <v>0</v>
          </cell>
          <cell r="P1646">
            <v>0</v>
          </cell>
        </row>
        <row r="1647">
          <cell r="B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N1647">
            <v>0</v>
          </cell>
          <cell r="P1647">
            <v>0</v>
          </cell>
        </row>
        <row r="1648">
          <cell r="B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N1648">
            <v>0</v>
          </cell>
          <cell r="P1648">
            <v>0</v>
          </cell>
        </row>
        <row r="1649">
          <cell r="B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N1649">
            <v>0</v>
          </cell>
          <cell r="P1649">
            <v>0</v>
          </cell>
        </row>
        <row r="1650">
          <cell r="B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N1650">
            <v>0</v>
          </cell>
          <cell r="P1650">
            <v>0</v>
          </cell>
        </row>
        <row r="1651">
          <cell r="B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N1651">
            <v>0</v>
          </cell>
          <cell r="P1651">
            <v>0</v>
          </cell>
        </row>
        <row r="1652">
          <cell r="B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N1652">
            <v>0</v>
          </cell>
          <cell r="P1652">
            <v>0</v>
          </cell>
        </row>
        <row r="1653">
          <cell r="B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N1653">
            <v>0</v>
          </cell>
          <cell r="P1653">
            <v>0</v>
          </cell>
        </row>
        <row r="1654">
          <cell r="B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N1654">
            <v>0</v>
          </cell>
          <cell r="P1654">
            <v>0</v>
          </cell>
        </row>
        <row r="1655">
          <cell r="B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N1655">
            <v>0</v>
          </cell>
          <cell r="P1655">
            <v>0</v>
          </cell>
        </row>
        <row r="1656">
          <cell r="B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N1656">
            <v>0</v>
          </cell>
          <cell r="P1656">
            <v>0</v>
          </cell>
        </row>
        <row r="1657">
          <cell r="B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N1657">
            <v>0</v>
          </cell>
          <cell r="P1657">
            <v>0</v>
          </cell>
        </row>
        <row r="1658">
          <cell r="B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N1658">
            <v>0</v>
          </cell>
          <cell r="P1658">
            <v>0</v>
          </cell>
        </row>
        <row r="1659">
          <cell r="B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N1659">
            <v>0</v>
          </cell>
          <cell r="P1659">
            <v>0</v>
          </cell>
        </row>
        <row r="1660">
          <cell r="B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N1660">
            <v>0</v>
          </cell>
          <cell r="P1660">
            <v>0</v>
          </cell>
        </row>
        <row r="1661">
          <cell r="B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N1661">
            <v>0</v>
          </cell>
          <cell r="P1661">
            <v>0</v>
          </cell>
        </row>
        <row r="1662">
          <cell r="B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N1662">
            <v>0</v>
          </cell>
          <cell r="P1662">
            <v>0</v>
          </cell>
        </row>
        <row r="1663">
          <cell r="B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N1663">
            <v>0</v>
          </cell>
          <cell r="P1663">
            <v>0</v>
          </cell>
        </row>
        <row r="1664">
          <cell r="B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N1664">
            <v>0</v>
          </cell>
          <cell r="P1664">
            <v>0</v>
          </cell>
        </row>
        <row r="1665">
          <cell r="B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N1665">
            <v>0</v>
          </cell>
          <cell r="P1665">
            <v>0</v>
          </cell>
        </row>
        <row r="1666">
          <cell r="B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N1666">
            <v>0</v>
          </cell>
          <cell r="P1666">
            <v>0</v>
          </cell>
        </row>
        <row r="1667">
          <cell r="B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N1667">
            <v>0</v>
          </cell>
          <cell r="P1667">
            <v>0</v>
          </cell>
        </row>
        <row r="1668">
          <cell r="B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N1668">
            <v>0</v>
          </cell>
          <cell r="P1668">
            <v>0</v>
          </cell>
        </row>
        <row r="1669">
          <cell r="B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N1669">
            <v>0</v>
          </cell>
          <cell r="P1669">
            <v>0</v>
          </cell>
        </row>
        <row r="1670">
          <cell r="B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N1670">
            <v>0</v>
          </cell>
          <cell r="P1670">
            <v>0</v>
          </cell>
        </row>
        <row r="1671">
          <cell r="B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N1671">
            <v>0</v>
          </cell>
          <cell r="P1671">
            <v>0</v>
          </cell>
        </row>
        <row r="1672">
          <cell r="B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N1672">
            <v>0</v>
          </cell>
          <cell r="P1672">
            <v>0</v>
          </cell>
        </row>
        <row r="1673">
          <cell r="B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N1673">
            <v>0</v>
          </cell>
          <cell r="P1673">
            <v>0</v>
          </cell>
        </row>
        <row r="1674">
          <cell r="B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N1674">
            <v>0</v>
          </cell>
          <cell r="P1674">
            <v>0</v>
          </cell>
        </row>
        <row r="1675">
          <cell r="B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N1675">
            <v>0</v>
          </cell>
          <cell r="P1675">
            <v>0</v>
          </cell>
        </row>
        <row r="1676">
          <cell r="B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N1676">
            <v>0</v>
          </cell>
          <cell r="P1676">
            <v>0</v>
          </cell>
        </row>
        <row r="1677">
          <cell r="B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N1677">
            <v>0</v>
          </cell>
          <cell r="P1677">
            <v>0</v>
          </cell>
        </row>
        <row r="1678">
          <cell r="B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N1678">
            <v>0</v>
          </cell>
          <cell r="P1678">
            <v>0</v>
          </cell>
        </row>
        <row r="1679">
          <cell r="B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N1679">
            <v>0</v>
          </cell>
          <cell r="P1679">
            <v>0</v>
          </cell>
        </row>
        <row r="1680">
          <cell r="B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N1680">
            <v>0</v>
          </cell>
          <cell r="P1680">
            <v>0</v>
          </cell>
        </row>
        <row r="1681">
          <cell r="B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N1681">
            <v>0</v>
          </cell>
          <cell r="P1681">
            <v>0</v>
          </cell>
        </row>
        <row r="1682">
          <cell r="B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N1682">
            <v>0</v>
          </cell>
          <cell r="P1682">
            <v>0</v>
          </cell>
        </row>
        <row r="1683">
          <cell r="B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N1683">
            <v>0</v>
          </cell>
          <cell r="P1683">
            <v>0</v>
          </cell>
        </row>
        <row r="1684">
          <cell r="B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N1684">
            <v>0</v>
          </cell>
          <cell r="P1684">
            <v>0</v>
          </cell>
        </row>
        <row r="1685">
          <cell r="B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N1685">
            <v>0</v>
          </cell>
          <cell r="P1685">
            <v>0</v>
          </cell>
        </row>
        <row r="1686">
          <cell r="B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N1686">
            <v>0</v>
          </cell>
          <cell r="P1686">
            <v>0</v>
          </cell>
        </row>
        <row r="1687">
          <cell r="B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N1687">
            <v>0</v>
          </cell>
          <cell r="P1687">
            <v>0</v>
          </cell>
        </row>
        <row r="1688">
          <cell r="B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N1688">
            <v>0</v>
          </cell>
          <cell r="P1688">
            <v>0</v>
          </cell>
        </row>
        <row r="1689">
          <cell r="B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N1689">
            <v>0</v>
          </cell>
          <cell r="P1689">
            <v>0</v>
          </cell>
        </row>
        <row r="1690">
          <cell r="B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N1690">
            <v>0</v>
          </cell>
          <cell r="P1690">
            <v>0</v>
          </cell>
        </row>
        <row r="1691">
          <cell r="B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N1691">
            <v>0</v>
          </cell>
          <cell r="P1691">
            <v>0</v>
          </cell>
        </row>
        <row r="1692">
          <cell r="B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N1692">
            <v>0</v>
          </cell>
          <cell r="P1692">
            <v>0</v>
          </cell>
        </row>
        <row r="1693">
          <cell r="B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N1693">
            <v>0</v>
          </cell>
          <cell r="P1693">
            <v>0</v>
          </cell>
        </row>
        <row r="1694">
          <cell r="B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N1694">
            <v>0</v>
          </cell>
          <cell r="P1694">
            <v>0</v>
          </cell>
        </row>
        <row r="1695">
          <cell r="B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N1695">
            <v>0</v>
          </cell>
          <cell r="P1695">
            <v>0</v>
          </cell>
        </row>
        <row r="1696">
          <cell r="B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N1696">
            <v>0</v>
          </cell>
          <cell r="P1696">
            <v>0</v>
          </cell>
        </row>
        <row r="1697">
          <cell r="B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N1697">
            <v>0</v>
          </cell>
          <cell r="P1697">
            <v>0</v>
          </cell>
        </row>
        <row r="1698">
          <cell r="B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N1698">
            <v>0</v>
          </cell>
          <cell r="P1698">
            <v>0</v>
          </cell>
        </row>
        <row r="1699">
          <cell r="B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N1699">
            <v>0</v>
          </cell>
          <cell r="P1699">
            <v>0</v>
          </cell>
        </row>
        <row r="1700">
          <cell r="B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N1700">
            <v>0</v>
          </cell>
          <cell r="P1700">
            <v>0</v>
          </cell>
        </row>
        <row r="1701">
          <cell r="B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N1701">
            <v>0</v>
          </cell>
          <cell r="P1701">
            <v>0</v>
          </cell>
        </row>
        <row r="1702">
          <cell r="B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N1702">
            <v>0</v>
          </cell>
          <cell r="P1702">
            <v>0</v>
          </cell>
        </row>
        <row r="1703">
          <cell r="B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N1703">
            <v>0</v>
          </cell>
          <cell r="P1703">
            <v>0</v>
          </cell>
        </row>
        <row r="1704">
          <cell r="B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N1704">
            <v>0</v>
          </cell>
          <cell r="P1704">
            <v>0</v>
          </cell>
        </row>
        <row r="1705">
          <cell r="B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N1705">
            <v>0</v>
          </cell>
          <cell r="P1705">
            <v>0</v>
          </cell>
        </row>
        <row r="1706">
          <cell r="B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N1706">
            <v>0</v>
          </cell>
          <cell r="P1706">
            <v>0</v>
          </cell>
        </row>
        <row r="1707">
          <cell r="B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N1707">
            <v>0</v>
          </cell>
          <cell r="P1707">
            <v>0</v>
          </cell>
        </row>
        <row r="1708">
          <cell r="B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N1708">
            <v>0</v>
          </cell>
          <cell r="P1708">
            <v>0</v>
          </cell>
        </row>
        <row r="1709">
          <cell r="B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N1709">
            <v>0</v>
          </cell>
          <cell r="P1709">
            <v>0</v>
          </cell>
        </row>
        <row r="1710">
          <cell r="B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N1710">
            <v>0</v>
          </cell>
          <cell r="P1710">
            <v>0</v>
          </cell>
        </row>
        <row r="1711">
          <cell r="B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N1711">
            <v>0</v>
          </cell>
          <cell r="P1711">
            <v>0</v>
          </cell>
        </row>
        <row r="1712">
          <cell r="B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N1712">
            <v>0</v>
          </cell>
          <cell r="P1712">
            <v>0</v>
          </cell>
        </row>
        <row r="1713">
          <cell r="B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N1713">
            <v>0</v>
          </cell>
          <cell r="P1713">
            <v>0</v>
          </cell>
        </row>
        <row r="1714">
          <cell r="B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N1714">
            <v>0</v>
          </cell>
          <cell r="P1714">
            <v>0</v>
          </cell>
        </row>
        <row r="1715">
          <cell r="B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N1715">
            <v>0</v>
          </cell>
          <cell r="P1715">
            <v>0</v>
          </cell>
        </row>
        <row r="1716">
          <cell r="B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N1716">
            <v>0</v>
          </cell>
          <cell r="P1716">
            <v>0</v>
          </cell>
        </row>
        <row r="1717">
          <cell r="B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N1717">
            <v>0</v>
          </cell>
          <cell r="P1717">
            <v>0</v>
          </cell>
        </row>
        <row r="1718">
          <cell r="B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N1718">
            <v>0</v>
          </cell>
          <cell r="P1718">
            <v>0</v>
          </cell>
        </row>
        <row r="1719">
          <cell r="B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N1719">
            <v>0</v>
          </cell>
          <cell r="P1719">
            <v>0</v>
          </cell>
        </row>
        <row r="1720">
          <cell r="B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N1720">
            <v>0</v>
          </cell>
          <cell r="P1720">
            <v>0</v>
          </cell>
        </row>
        <row r="1721">
          <cell r="B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N1721">
            <v>0</v>
          </cell>
          <cell r="P1721">
            <v>0</v>
          </cell>
        </row>
        <row r="1722">
          <cell r="B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N1722">
            <v>0</v>
          </cell>
          <cell r="P1722">
            <v>0</v>
          </cell>
        </row>
        <row r="1723">
          <cell r="B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N1723">
            <v>0</v>
          </cell>
          <cell r="P1723">
            <v>0</v>
          </cell>
        </row>
        <row r="1724">
          <cell r="B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N1724">
            <v>0</v>
          </cell>
          <cell r="P1724">
            <v>0</v>
          </cell>
        </row>
        <row r="1725">
          <cell r="B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N1725">
            <v>0</v>
          </cell>
          <cell r="P1725">
            <v>0</v>
          </cell>
        </row>
        <row r="1726">
          <cell r="B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N1726">
            <v>0</v>
          </cell>
          <cell r="P1726">
            <v>0</v>
          </cell>
        </row>
        <row r="1727">
          <cell r="B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N1727">
            <v>0</v>
          </cell>
          <cell r="P1727">
            <v>0</v>
          </cell>
        </row>
        <row r="1728">
          <cell r="B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N1728">
            <v>0</v>
          </cell>
          <cell r="P1728">
            <v>0</v>
          </cell>
        </row>
        <row r="1729">
          <cell r="B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N1729">
            <v>0</v>
          </cell>
          <cell r="P1729">
            <v>0</v>
          </cell>
        </row>
        <row r="1730">
          <cell r="B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N1730">
            <v>0</v>
          </cell>
          <cell r="P1730">
            <v>0</v>
          </cell>
        </row>
        <row r="1731">
          <cell r="B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N1731">
            <v>0</v>
          </cell>
          <cell r="P1731">
            <v>0</v>
          </cell>
        </row>
        <row r="1732">
          <cell r="B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N1732">
            <v>0</v>
          </cell>
          <cell r="P1732">
            <v>0</v>
          </cell>
        </row>
        <row r="1733">
          <cell r="B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N1733">
            <v>0</v>
          </cell>
          <cell r="P1733">
            <v>0</v>
          </cell>
        </row>
        <row r="1734">
          <cell r="B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N1734">
            <v>0</v>
          </cell>
          <cell r="P1734">
            <v>0</v>
          </cell>
        </row>
        <row r="1735">
          <cell r="B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N1735">
            <v>0</v>
          </cell>
          <cell r="P1735">
            <v>0</v>
          </cell>
        </row>
        <row r="1736">
          <cell r="B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N1736">
            <v>0</v>
          </cell>
          <cell r="P1736">
            <v>0</v>
          </cell>
        </row>
        <row r="1737">
          <cell r="B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N1737">
            <v>0</v>
          </cell>
          <cell r="P1737">
            <v>0</v>
          </cell>
        </row>
        <row r="1738">
          <cell r="B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N1738">
            <v>0</v>
          </cell>
          <cell r="P1738">
            <v>0</v>
          </cell>
        </row>
        <row r="1739">
          <cell r="B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N1739">
            <v>0</v>
          </cell>
          <cell r="P1739">
            <v>0</v>
          </cell>
        </row>
        <row r="1740">
          <cell r="B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N1740">
            <v>0</v>
          </cell>
          <cell r="P1740">
            <v>0</v>
          </cell>
        </row>
        <row r="1741">
          <cell r="B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N1741">
            <v>0</v>
          </cell>
          <cell r="P1741">
            <v>0</v>
          </cell>
        </row>
        <row r="1742">
          <cell r="B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N1742">
            <v>0</v>
          </cell>
          <cell r="P1742">
            <v>0</v>
          </cell>
        </row>
        <row r="1743">
          <cell r="B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N1743">
            <v>0</v>
          </cell>
          <cell r="P1743">
            <v>0</v>
          </cell>
        </row>
        <row r="1744">
          <cell r="B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N1744">
            <v>0</v>
          </cell>
          <cell r="P1744">
            <v>0</v>
          </cell>
        </row>
        <row r="1745">
          <cell r="B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N1745">
            <v>0</v>
          </cell>
          <cell r="P1745">
            <v>0</v>
          </cell>
        </row>
        <row r="1746">
          <cell r="B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N1746">
            <v>0</v>
          </cell>
          <cell r="P1746">
            <v>0</v>
          </cell>
        </row>
        <row r="1747">
          <cell r="B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N1747">
            <v>0</v>
          </cell>
          <cell r="P1747">
            <v>0</v>
          </cell>
        </row>
        <row r="1748">
          <cell r="B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N1748">
            <v>0</v>
          </cell>
          <cell r="P1748">
            <v>0</v>
          </cell>
        </row>
        <row r="1749">
          <cell r="B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N1749">
            <v>0</v>
          </cell>
          <cell r="P1749">
            <v>0</v>
          </cell>
        </row>
        <row r="1750">
          <cell r="B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N1750">
            <v>0</v>
          </cell>
          <cell r="P1750">
            <v>0</v>
          </cell>
        </row>
        <row r="1751">
          <cell r="B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N1751">
            <v>0</v>
          </cell>
          <cell r="P1751">
            <v>0</v>
          </cell>
        </row>
        <row r="1752">
          <cell r="B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N1752">
            <v>0</v>
          </cell>
          <cell r="P1752">
            <v>0</v>
          </cell>
        </row>
        <row r="1753">
          <cell r="B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N1753">
            <v>0</v>
          </cell>
          <cell r="P1753">
            <v>0</v>
          </cell>
        </row>
        <row r="1754">
          <cell r="B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N1754">
            <v>0</v>
          </cell>
          <cell r="P1754">
            <v>0</v>
          </cell>
        </row>
        <row r="1755">
          <cell r="B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N1755">
            <v>0</v>
          </cell>
          <cell r="P1755">
            <v>0</v>
          </cell>
        </row>
        <row r="1756">
          <cell r="B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N1756">
            <v>0</v>
          </cell>
          <cell r="P1756">
            <v>0</v>
          </cell>
        </row>
        <row r="1757">
          <cell r="B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N1757">
            <v>0</v>
          </cell>
          <cell r="P1757">
            <v>0</v>
          </cell>
        </row>
        <row r="1758">
          <cell r="B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N1758">
            <v>0</v>
          </cell>
          <cell r="P1758">
            <v>0</v>
          </cell>
        </row>
        <row r="1759">
          <cell r="B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N1759">
            <v>0</v>
          </cell>
          <cell r="P1759">
            <v>0</v>
          </cell>
        </row>
        <row r="1760">
          <cell r="B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N1760">
            <v>0</v>
          </cell>
          <cell r="P1760">
            <v>0</v>
          </cell>
        </row>
        <row r="1761">
          <cell r="B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N1761">
            <v>0</v>
          </cell>
          <cell r="P1761">
            <v>0</v>
          </cell>
        </row>
        <row r="1762">
          <cell r="B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N1762">
            <v>0</v>
          </cell>
          <cell r="P1762">
            <v>0</v>
          </cell>
        </row>
        <row r="1763">
          <cell r="B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N1763">
            <v>0</v>
          </cell>
          <cell r="P1763">
            <v>0</v>
          </cell>
        </row>
        <row r="1764">
          <cell r="B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N1764">
            <v>0</v>
          </cell>
          <cell r="P1764">
            <v>0</v>
          </cell>
        </row>
        <row r="1765">
          <cell r="B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N1765">
            <v>0</v>
          </cell>
          <cell r="P1765">
            <v>0</v>
          </cell>
        </row>
        <row r="1766">
          <cell r="B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N1766">
            <v>0</v>
          </cell>
          <cell r="P1766">
            <v>0</v>
          </cell>
        </row>
        <row r="1767">
          <cell r="B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N1767">
            <v>0</v>
          </cell>
          <cell r="P1767">
            <v>0</v>
          </cell>
        </row>
        <row r="1768">
          <cell r="B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N1768">
            <v>0</v>
          </cell>
          <cell r="P1768">
            <v>0</v>
          </cell>
        </row>
        <row r="1769">
          <cell r="B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N1769">
            <v>0</v>
          </cell>
          <cell r="P1769">
            <v>0</v>
          </cell>
        </row>
        <row r="1770">
          <cell r="B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N1770">
            <v>0</v>
          </cell>
          <cell r="P1770">
            <v>0</v>
          </cell>
        </row>
        <row r="1771">
          <cell r="B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N1771">
            <v>0</v>
          </cell>
          <cell r="P1771">
            <v>0</v>
          </cell>
        </row>
        <row r="1772">
          <cell r="B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N1772">
            <v>0</v>
          </cell>
          <cell r="P1772">
            <v>0</v>
          </cell>
        </row>
        <row r="1773">
          <cell r="B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N1773">
            <v>0</v>
          </cell>
          <cell r="P1773">
            <v>0</v>
          </cell>
        </row>
        <row r="1774">
          <cell r="B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N1774">
            <v>0</v>
          </cell>
          <cell r="P1774">
            <v>0</v>
          </cell>
        </row>
        <row r="1775">
          <cell r="B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N1775">
            <v>0</v>
          </cell>
          <cell r="P1775">
            <v>0</v>
          </cell>
        </row>
        <row r="1776">
          <cell r="B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N1776">
            <v>0</v>
          </cell>
          <cell r="P1776">
            <v>0</v>
          </cell>
        </row>
        <row r="1777">
          <cell r="B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N1777">
            <v>0</v>
          </cell>
          <cell r="P1777">
            <v>0</v>
          </cell>
        </row>
        <row r="1778">
          <cell r="B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N1778">
            <v>0</v>
          </cell>
          <cell r="P1778">
            <v>0</v>
          </cell>
        </row>
        <row r="1779">
          <cell r="B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N1779">
            <v>0</v>
          </cell>
          <cell r="P1779">
            <v>0</v>
          </cell>
        </row>
        <row r="1780">
          <cell r="B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N1780">
            <v>0</v>
          </cell>
          <cell r="P1780">
            <v>0</v>
          </cell>
        </row>
        <row r="1781">
          <cell r="B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N1781">
            <v>0</v>
          </cell>
          <cell r="P1781">
            <v>0</v>
          </cell>
        </row>
        <row r="1782">
          <cell r="B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N1782">
            <v>0</v>
          </cell>
          <cell r="P1782">
            <v>0</v>
          </cell>
        </row>
        <row r="1783">
          <cell r="B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N1783">
            <v>0</v>
          </cell>
          <cell r="P1783">
            <v>0</v>
          </cell>
        </row>
        <row r="1784">
          <cell r="B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N1784">
            <v>0</v>
          </cell>
          <cell r="P1784">
            <v>0</v>
          </cell>
        </row>
        <row r="1785">
          <cell r="B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N1785">
            <v>0</v>
          </cell>
          <cell r="P1785">
            <v>0</v>
          </cell>
        </row>
        <row r="1786">
          <cell r="B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N1786">
            <v>0</v>
          </cell>
          <cell r="P1786">
            <v>0</v>
          </cell>
        </row>
        <row r="1787">
          <cell r="B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N1787">
            <v>0</v>
          </cell>
          <cell r="P1787">
            <v>0</v>
          </cell>
        </row>
        <row r="1788">
          <cell r="B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N1788">
            <v>0</v>
          </cell>
          <cell r="P1788">
            <v>0</v>
          </cell>
        </row>
        <row r="1789">
          <cell r="B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N1789">
            <v>0</v>
          </cell>
          <cell r="P1789">
            <v>0</v>
          </cell>
        </row>
        <row r="1790">
          <cell r="B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N1790">
            <v>0</v>
          </cell>
          <cell r="P1790">
            <v>0</v>
          </cell>
        </row>
        <row r="1791">
          <cell r="B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N1791">
            <v>0</v>
          </cell>
          <cell r="P1791">
            <v>0</v>
          </cell>
        </row>
        <row r="1792">
          <cell r="B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N1792">
            <v>0</v>
          </cell>
          <cell r="P1792">
            <v>0</v>
          </cell>
        </row>
        <row r="1793">
          <cell r="B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N1793">
            <v>0</v>
          </cell>
          <cell r="P1793">
            <v>0</v>
          </cell>
        </row>
        <row r="1794">
          <cell r="B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N1794">
            <v>0</v>
          </cell>
          <cell r="P1794">
            <v>0</v>
          </cell>
        </row>
        <row r="1795">
          <cell r="B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N1795">
            <v>0</v>
          </cell>
          <cell r="P1795">
            <v>0</v>
          </cell>
        </row>
        <row r="1796">
          <cell r="B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N1796">
            <v>0</v>
          </cell>
          <cell r="P1796">
            <v>0</v>
          </cell>
        </row>
        <row r="1797">
          <cell r="B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N1797">
            <v>0</v>
          </cell>
          <cell r="P1797">
            <v>0</v>
          </cell>
        </row>
        <row r="1798">
          <cell r="B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N1798">
            <v>0</v>
          </cell>
          <cell r="P1798">
            <v>0</v>
          </cell>
        </row>
        <row r="1799">
          <cell r="B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N1799">
            <v>0</v>
          </cell>
          <cell r="P1799">
            <v>0</v>
          </cell>
        </row>
        <row r="1800">
          <cell r="B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N1800">
            <v>0</v>
          </cell>
          <cell r="P1800">
            <v>0</v>
          </cell>
        </row>
        <row r="1801">
          <cell r="B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N1801">
            <v>0</v>
          </cell>
          <cell r="P1801">
            <v>0</v>
          </cell>
        </row>
        <row r="1802">
          <cell r="B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N1802">
            <v>0</v>
          </cell>
          <cell r="P1802">
            <v>0</v>
          </cell>
        </row>
        <row r="1803">
          <cell r="B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N1803">
            <v>0</v>
          </cell>
          <cell r="P1803">
            <v>0</v>
          </cell>
        </row>
        <row r="1804">
          <cell r="B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N1804">
            <v>0</v>
          </cell>
          <cell r="P1804">
            <v>0</v>
          </cell>
        </row>
        <row r="1805">
          <cell r="B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N1805">
            <v>0</v>
          </cell>
          <cell r="P1805">
            <v>0</v>
          </cell>
        </row>
        <row r="1806">
          <cell r="B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N1806">
            <v>0</v>
          </cell>
          <cell r="P1806">
            <v>0</v>
          </cell>
        </row>
        <row r="1807">
          <cell r="B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N1807">
            <v>0</v>
          </cell>
          <cell r="P1807">
            <v>0</v>
          </cell>
        </row>
        <row r="1808">
          <cell r="B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N1808">
            <v>0</v>
          </cell>
          <cell r="P1808">
            <v>0</v>
          </cell>
        </row>
        <row r="1809">
          <cell r="B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N1809">
            <v>0</v>
          </cell>
          <cell r="P1809">
            <v>0</v>
          </cell>
        </row>
        <row r="1810">
          <cell r="B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N1810">
            <v>0</v>
          </cell>
          <cell r="P1810">
            <v>0</v>
          </cell>
        </row>
        <row r="1811">
          <cell r="B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N1811">
            <v>0</v>
          </cell>
          <cell r="P1811">
            <v>0</v>
          </cell>
        </row>
        <row r="1812">
          <cell r="B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N1812">
            <v>0</v>
          </cell>
          <cell r="P1812">
            <v>0</v>
          </cell>
        </row>
        <row r="1813">
          <cell r="B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N1813">
            <v>0</v>
          </cell>
          <cell r="P1813">
            <v>0</v>
          </cell>
        </row>
        <row r="1814">
          <cell r="B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N1814">
            <v>0</v>
          </cell>
          <cell r="P1814">
            <v>0</v>
          </cell>
        </row>
        <row r="1815">
          <cell r="B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N1815">
            <v>0</v>
          </cell>
          <cell r="P1815">
            <v>0</v>
          </cell>
        </row>
        <row r="1816">
          <cell r="B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N1816">
            <v>0</v>
          </cell>
          <cell r="P1816">
            <v>0</v>
          </cell>
        </row>
        <row r="1817">
          <cell r="B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N1817">
            <v>0</v>
          </cell>
          <cell r="P1817">
            <v>0</v>
          </cell>
        </row>
        <row r="1818">
          <cell r="B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N1818">
            <v>0</v>
          </cell>
          <cell r="P1818">
            <v>0</v>
          </cell>
        </row>
        <row r="1819">
          <cell r="B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N1819">
            <v>0</v>
          </cell>
          <cell r="P1819">
            <v>0</v>
          </cell>
        </row>
        <row r="1820">
          <cell r="B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N1820">
            <v>0</v>
          </cell>
          <cell r="P1820">
            <v>0</v>
          </cell>
        </row>
        <row r="1821">
          <cell r="B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N1821">
            <v>0</v>
          </cell>
          <cell r="P1821">
            <v>0</v>
          </cell>
        </row>
        <row r="1822">
          <cell r="B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N1822">
            <v>0</v>
          </cell>
          <cell r="P1822">
            <v>0</v>
          </cell>
        </row>
        <row r="1823">
          <cell r="B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N1823">
            <v>0</v>
          </cell>
          <cell r="P1823">
            <v>0</v>
          </cell>
        </row>
        <row r="1824">
          <cell r="B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N1824">
            <v>0</v>
          </cell>
          <cell r="P1824">
            <v>0</v>
          </cell>
        </row>
        <row r="1825">
          <cell r="B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N1825">
            <v>0</v>
          </cell>
          <cell r="P1825">
            <v>0</v>
          </cell>
        </row>
        <row r="1826">
          <cell r="B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N1826">
            <v>0</v>
          </cell>
          <cell r="P1826">
            <v>0</v>
          </cell>
        </row>
        <row r="1827">
          <cell r="B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N1827">
            <v>0</v>
          </cell>
          <cell r="P1827">
            <v>0</v>
          </cell>
        </row>
        <row r="1828">
          <cell r="B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N1828">
            <v>0</v>
          </cell>
          <cell r="P1828">
            <v>0</v>
          </cell>
        </row>
        <row r="1829">
          <cell r="B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N1829">
            <v>0</v>
          </cell>
          <cell r="P1829">
            <v>0</v>
          </cell>
        </row>
        <row r="1830">
          <cell r="B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N1830">
            <v>0</v>
          </cell>
          <cell r="P1830">
            <v>0</v>
          </cell>
        </row>
        <row r="1831">
          <cell r="B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N1831">
            <v>0</v>
          </cell>
          <cell r="P1831">
            <v>0</v>
          </cell>
        </row>
        <row r="1832">
          <cell r="B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N1832">
            <v>0</v>
          </cell>
          <cell r="P1832">
            <v>0</v>
          </cell>
        </row>
        <row r="1833">
          <cell r="B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N1833">
            <v>0</v>
          </cell>
          <cell r="P1833">
            <v>0</v>
          </cell>
        </row>
        <row r="1834">
          <cell r="B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N1834">
            <v>0</v>
          </cell>
          <cell r="P1834">
            <v>0</v>
          </cell>
        </row>
        <row r="1835">
          <cell r="B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N1835">
            <v>0</v>
          </cell>
          <cell r="P1835">
            <v>0</v>
          </cell>
        </row>
        <row r="1836">
          <cell r="B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N1836">
            <v>0</v>
          </cell>
          <cell r="P1836">
            <v>0</v>
          </cell>
        </row>
        <row r="1837">
          <cell r="B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N1837">
            <v>0</v>
          </cell>
          <cell r="P1837">
            <v>0</v>
          </cell>
        </row>
        <row r="1838">
          <cell r="B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N1838">
            <v>0</v>
          </cell>
          <cell r="P1838">
            <v>0</v>
          </cell>
        </row>
        <row r="1839">
          <cell r="B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N1839">
            <v>0</v>
          </cell>
          <cell r="P1839">
            <v>0</v>
          </cell>
        </row>
        <row r="1840">
          <cell r="B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N1840">
            <v>0</v>
          </cell>
          <cell r="P1840">
            <v>0</v>
          </cell>
        </row>
        <row r="1841">
          <cell r="B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N1841">
            <v>0</v>
          </cell>
          <cell r="P1841">
            <v>0</v>
          </cell>
        </row>
        <row r="1842">
          <cell r="B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N1842">
            <v>0</v>
          </cell>
          <cell r="P1842">
            <v>0</v>
          </cell>
        </row>
        <row r="1843">
          <cell r="B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N1843">
            <v>0</v>
          </cell>
          <cell r="P1843">
            <v>0</v>
          </cell>
        </row>
        <row r="1844">
          <cell r="B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N1844">
            <v>0</v>
          </cell>
          <cell r="P1844">
            <v>0</v>
          </cell>
        </row>
        <row r="1845">
          <cell r="B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N1845">
            <v>0</v>
          </cell>
          <cell r="P1845">
            <v>0</v>
          </cell>
        </row>
        <row r="1846">
          <cell r="B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N1846">
            <v>0</v>
          </cell>
          <cell r="P1846">
            <v>0</v>
          </cell>
        </row>
        <row r="1847">
          <cell r="B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N1847">
            <v>0</v>
          </cell>
          <cell r="P1847">
            <v>0</v>
          </cell>
        </row>
        <row r="1848">
          <cell r="B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N1848">
            <v>0</v>
          </cell>
          <cell r="P1848">
            <v>0</v>
          </cell>
        </row>
        <row r="1849">
          <cell r="B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N1849">
            <v>0</v>
          </cell>
          <cell r="P1849">
            <v>0</v>
          </cell>
        </row>
        <row r="1850">
          <cell r="B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N1850">
            <v>0</v>
          </cell>
          <cell r="P1850">
            <v>0</v>
          </cell>
        </row>
        <row r="1851">
          <cell r="B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N1851">
            <v>0</v>
          </cell>
          <cell r="P1851">
            <v>0</v>
          </cell>
        </row>
        <row r="1852">
          <cell r="B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N1852">
            <v>0</v>
          </cell>
          <cell r="P1852">
            <v>0</v>
          </cell>
        </row>
        <row r="1853">
          <cell r="B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N1853">
            <v>0</v>
          </cell>
          <cell r="P1853">
            <v>0</v>
          </cell>
        </row>
        <row r="1854">
          <cell r="B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N1854">
            <v>0</v>
          </cell>
          <cell r="P1854">
            <v>0</v>
          </cell>
        </row>
        <row r="1855">
          <cell r="B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N1855">
            <v>0</v>
          </cell>
          <cell r="P1855">
            <v>0</v>
          </cell>
        </row>
        <row r="1856">
          <cell r="B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N1856">
            <v>0</v>
          </cell>
          <cell r="P1856">
            <v>0</v>
          </cell>
        </row>
        <row r="1857">
          <cell r="B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N1857">
            <v>0</v>
          </cell>
          <cell r="P1857">
            <v>0</v>
          </cell>
        </row>
        <row r="1858">
          <cell r="B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N1858">
            <v>0</v>
          </cell>
          <cell r="P1858">
            <v>0</v>
          </cell>
        </row>
        <row r="1859">
          <cell r="B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N1859">
            <v>0</v>
          </cell>
          <cell r="P1859">
            <v>0</v>
          </cell>
        </row>
        <row r="1860">
          <cell r="B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N1860">
            <v>0</v>
          </cell>
          <cell r="P1860">
            <v>0</v>
          </cell>
        </row>
        <row r="1861">
          <cell r="B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N1861">
            <v>0</v>
          </cell>
          <cell r="P1861">
            <v>0</v>
          </cell>
        </row>
        <row r="1862">
          <cell r="B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N1862">
            <v>0</v>
          </cell>
          <cell r="P1862">
            <v>0</v>
          </cell>
        </row>
        <row r="1863">
          <cell r="B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N1863">
            <v>0</v>
          </cell>
          <cell r="P1863">
            <v>0</v>
          </cell>
        </row>
        <row r="1864">
          <cell r="B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N1864">
            <v>0</v>
          </cell>
          <cell r="P1864">
            <v>0</v>
          </cell>
        </row>
        <row r="1865">
          <cell r="B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N1865">
            <v>0</v>
          </cell>
          <cell r="P1865">
            <v>0</v>
          </cell>
        </row>
        <row r="1866">
          <cell r="B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N1866">
            <v>0</v>
          </cell>
          <cell r="P1866">
            <v>0</v>
          </cell>
        </row>
        <row r="1867">
          <cell r="B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N1867">
            <v>0</v>
          </cell>
          <cell r="P1867">
            <v>0</v>
          </cell>
        </row>
        <row r="1868">
          <cell r="B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N1868">
            <v>0</v>
          </cell>
          <cell r="P1868">
            <v>0</v>
          </cell>
        </row>
        <row r="1869">
          <cell r="B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N1869">
            <v>0</v>
          </cell>
          <cell r="P1869">
            <v>0</v>
          </cell>
        </row>
        <row r="1870">
          <cell r="B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N1870">
            <v>0</v>
          </cell>
          <cell r="P1870">
            <v>0</v>
          </cell>
        </row>
        <row r="1871">
          <cell r="B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N1871">
            <v>0</v>
          </cell>
          <cell r="P1871">
            <v>0</v>
          </cell>
        </row>
        <row r="1872">
          <cell r="B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N1872">
            <v>0</v>
          </cell>
          <cell r="P1872">
            <v>0</v>
          </cell>
        </row>
        <row r="1873">
          <cell r="B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N1873">
            <v>0</v>
          </cell>
          <cell r="P1873">
            <v>0</v>
          </cell>
        </row>
        <row r="1874">
          <cell r="B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N1874">
            <v>0</v>
          </cell>
          <cell r="P1874">
            <v>0</v>
          </cell>
        </row>
        <row r="1875">
          <cell r="B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N1875">
            <v>0</v>
          </cell>
          <cell r="P1875">
            <v>0</v>
          </cell>
        </row>
        <row r="1876">
          <cell r="B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N1876">
            <v>0</v>
          </cell>
          <cell r="P1876">
            <v>0</v>
          </cell>
        </row>
        <row r="1877">
          <cell r="B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N1877">
            <v>0</v>
          </cell>
          <cell r="P1877">
            <v>0</v>
          </cell>
        </row>
        <row r="1878">
          <cell r="B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N1878">
            <v>0</v>
          </cell>
          <cell r="P1878">
            <v>0</v>
          </cell>
        </row>
        <row r="1879">
          <cell r="B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N1879">
            <v>0</v>
          </cell>
          <cell r="P1879">
            <v>0</v>
          </cell>
        </row>
        <row r="1880">
          <cell r="B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N1880">
            <v>0</v>
          </cell>
          <cell r="P1880">
            <v>0</v>
          </cell>
        </row>
        <row r="1881">
          <cell r="B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N1881">
            <v>0</v>
          </cell>
          <cell r="P1881">
            <v>0</v>
          </cell>
        </row>
        <row r="1882">
          <cell r="B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N1882">
            <v>0</v>
          </cell>
          <cell r="P1882">
            <v>0</v>
          </cell>
        </row>
        <row r="1883">
          <cell r="B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N1883">
            <v>0</v>
          </cell>
          <cell r="P1883">
            <v>0</v>
          </cell>
        </row>
        <row r="1884">
          <cell r="B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N1884">
            <v>0</v>
          </cell>
          <cell r="P1884">
            <v>0</v>
          </cell>
        </row>
        <row r="1885">
          <cell r="B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N1885">
            <v>0</v>
          </cell>
          <cell r="P1885">
            <v>0</v>
          </cell>
        </row>
        <row r="1886">
          <cell r="B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N1886">
            <v>0</v>
          </cell>
          <cell r="P1886">
            <v>0</v>
          </cell>
        </row>
        <row r="1887">
          <cell r="B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N1887">
            <v>0</v>
          </cell>
          <cell r="P1887">
            <v>0</v>
          </cell>
        </row>
        <row r="1888">
          <cell r="B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N1888">
            <v>0</v>
          </cell>
          <cell r="P1888">
            <v>0</v>
          </cell>
        </row>
        <row r="1889">
          <cell r="B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N1889">
            <v>0</v>
          </cell>
          <cell r="P1889">
            <v>0</v>
          </cell>
        </row>
        <row r="1890">
          <cell r="B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N1890">
            <v>0</v>
          </cell>
          <cell r="P1890">
            <v>0</v>
          </cell>
        </row>
        <row r="1891">
          <cell r="B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N1891">
            <v>0</v>
          </cell>
          <cell r="P1891">
            <v>0</v>
          </cell>
        </row>
        <row r="1892">
          <cell r="B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N1892">
            <v>0</v>
          </cell>
          <cell r="P1892">
            <v>0</v>
          </cell>
        </row>
        <row r="1893">
          <cell r="B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N1893">
            <v>0</v>
          </cell>
          <cell r="P1893">
            <v>0</v>
          </cell>
        </row>
        <row r="1894">
          <cell r="B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N1894">
            <v>0</v>
          </cell>
          <cell r="P1894">
            <v>0</v>
          </cell>
        </row>
        <row r="1895">
          <cell r="B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N1895">
            <v>0</v>
          </cell>
          <cell r="P1895">
            <v>0</v>
          </cell>
        </row>
        <row r="1896">
          <cell r="B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N1896">
            <v>0</v>
          </cell>
          <cell r="P1896">
            <v>0</v>
          </cell>
        </row>
        <row r="1897">
          <cell r="B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N1897">
            <v>0</v>
          </cell>
          <cell r="P1897">
            <v>0</v>
          </cell>
        </row>
        <row r="1898">
          <cell r="B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N1898">
            <v>0</v>
          </cell>
          <cell r="P1898">
            <v>0</v>
          </cell>
        </row>
        <row r="1899">
          <cell r="B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N1899">
            <v>0</v>
          </cell>
          <cell r="P1899">
            <v>0</v>
          </cell>
        </row>
        <row r="1900">
          <cell r="B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N1900">
            <v>0</v>
          </cell>
          <cell r="P1900">
            <v>0</v>
          </cell>
        </row>
        <row r="1901">
          <cell r="B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N1901">
            <v>0</v>
          </cell>
          <cell r="P1901">
            <v>0</v>
          </cell>
        </row>
        <row r="1902">
          <cell r="B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N1902">
            <v>0</v>
          </cell>
          <cell r="P1902">
            <v>0</v>
          </cell>
        </row>
        <row r="1903">
          <cell r="B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N1903">
            <v>0</v>
          </cell>
          <cell r="P1903">
            <v>0</v>
          </cell>
        </row>
        <row r="1904">
          <cell r="B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N1904">
            <v>0</v>
          </cell>
          <cell r="P1904">
            <v>0</v>
          </cell>
        </row>
        <row r="1905">
          <cell r="B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N1905">
            <v>0</v>
          </cell>
          <cell r="P1905">
            <v>0</v>
          </cell>
        </row>
        <row r="1906">
          <cell r="B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N1906">
            <v>0</v>
          </cell>
          <cell r="P1906">
            <v>0</v>
          </cell>
        </row>
        <row r="1907">
          <cell r="B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N1907">
            <v>0</v>
          </cell>
          <cell r="P1907">
            <v>0</v>
          </cell>
        </row>
        <row r="1908">
          <cell r="B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N1908">
            <v>0</v>
          </cell>
          <cell r="P1908">
            <v>0</v>
          </cell>
        </row>
        <row r="1909">
          <cell r="B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N1909">
            <v>0</v>
          </cell>
          <cell r="P1909">
            <v>0</v>
          </cell>
        </row>
        <row r="1910">
          <cell r="B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N1910">
            <v>0</v>
          </cell>
          <cell r="P1910">
            <v>0</v>
          </cell>
        </row>
        <row r="1911">
          <cell r="B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N1911">
            <v>0</v>
          </cell>
          <cell r="P1911">
            <v>0</v>
          </cell>
        </row>
        <row r="1912">
          <cell r="B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N1912">
            <v>0</v>
          </cell>
          <cell r="P1912">
            <v>0</v>
          </cell>
        </row>
        <row r="1913">
          <cell r="B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N1913">
            <v>0</v>
          </cell>
          <cell r="P1913">
            <v>0</v>
          </cell>
        </row>
        <row r="1914">
          <cell r="B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N1914">
            <v>0</v>
          </cell>
          <cell r="P1914">
            <v>0</v>
          </cell>
        </row>
        <row r="1915">
          <cell r="B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N1915">
            <v>0</v>
          </cell>
          <cell r="P1915">
            <v>0</v>
          </cell>
        </row>
        <row r="1916">
          <cell r="B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N1916">
            <v>0</v>
          </cell>
          <cell r="P1916">
            <v>0</v>
          </cell>
        </row>
        <row r="1917">
          <cell r="B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N1917">
            <v>0</v>
          </cell>
          <cell r="P1917">
            <v>0</v>
          </cell>
        </row>
        <row r="1918">
          <cell r="B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N1918">
            <v>0</v>
          </cell>
          <cell r="P1918">
            <v>0</v>
          </cell>
        </row>
        <row r="1919">
          <cell r="B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N1919">
            <v>0</v>
          </cell>
          <cell r="P1919">
            <v>0</v>
          </cell>
        </row>
        <row r="1920">
          <cell r="B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N1920">
            <v>0</v>
          </cell>
          <cell r="P1920">
            <v>0</v>
          </cell>
        </row>
        <row r="1921">
          <cell r="B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N1921">
            <v>0</v>
          </cell>
          <cell r="P1921">
            <v>0</v>
          </cell>
        </row>
        <row r="1922">
          <cell r="B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N1922">
            <v>0</v>
          </cell>
          <cell r="P1922">
            <v>0</v>
          </cell>
        </row>
        <row r="1923">
          <cell r="B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N1923">
            <v>0</v>
          </cell>
          <cell r="P1923">
            <v>0</v>
          </cell>
        </row>
        <row r="1924">
          <cell r="B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N1924">
            <v>0</v>
          </cell>
          <cell r="P1924">
            <v>0</v>
          </cell>
        </row>
        <row r="1925">
          <cell r="B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N1925">
            <v>0</v>
          </cell>
          <cell r="P1925">
            <v>0</v>
          </cell>
        </row>
        <row r="1926">
          <cell r="B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N1926">
            <v>0</v>
          </cell>
          <cell r="P1926">
            <v>0</v>
          </cell>
        </row>
        <row r="1927">
          <cell r="B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N1927">
            <v>0</v>
          </cell>
          <cell r="P1927">
            <v>0</v>
          </cell>
        </row>
        <row r="1928">
          <cell r="B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N1928">
            <v>0</v>
          </cell>
          <cell r="P1928">
            <v>0</v>
          </cell>
        </row>
        <row r="1929">
          <cell r="B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N1929">
            <v>0</v>
          </cell>
          <cell r="P1929">
            <v>0</v>
          </cell>
        </row>
        <row r="1930">
          <cell r="B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N1930">
            <v>0</v>
          </cell>
          <cell r="P1930">
            <v>0</v>
          </cell>
        </row>
        <row r="1931">
          <cell r="B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N1931">
            <v>0</v>
          </cell>
          <cell r="P1931">
            <v>0</v>
          </cell>
        </row>
        <row r="1932">
          <cell r="B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N1932">
            <v>0</v>
          </cell>
          <cell r="P1932">
            <v>0</v>
          </cell>
        </row>
        <row r="1933">
          <cell r="B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N1933">
            <v>0</v>
          </cell>
          <cell r="P1933">
            <v>0</v>
          </cell>
        </row>
        <row r="1934">
          <cell r="B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N1934">
            <v>0</v>
          </cell>
          <cell r="P1934">
            <v>0</v>
          </cell>
        </row>
        <row r="1935">
          <cell r="B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N1935">
            <v>0</v>
          </cell>
          <cell r="P1935">
            <v>0</v>
          </cell>
        </row>
        <row r="1936">
          <cell r="B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N1936">
            <v>0</v>
          </cell>
          <cell r="P1936">
            <v>0</v>
          </cell>
        </row>
        <row r="1937">
          <cell r="B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N1937">
            <v>0</v>
          </cell>
          <cell r="P1937">
            <v>0</v>
          </cell>
        </row>
        <row r="1938">
          <cell r="B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N1938">
            <v>0</v>
          </cell>
          <cell r="P1938">
            <v>0</v>
          </cell>
        </row>
        <row r="1939">
          <cell r="B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N1939">
            <v>0</v>
          </cell>
          <cell r="P1939">
            <v>0</v>
          </cell>
        </row>
        <row r="1940">
          <cell r="B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N1940">
            <v>0</v>
          </cell>
          <cell r="P1940">
            <v>0</v>
          </cell>
        </row>
        <row r="1941">
          <cell r="B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N1941">
            <v>0</v>
          </cell>
          <cell r="P1941">
            <v>0</v>
          </cell>
        </row>
        <row r="1942">
          <cell r="B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N1942">
            <v>0</v>
          </cell>
          <cell r="P1942">
            <v>0</v>
          </cell>
        </row>
        <row r="1943">
          <cell r="B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N1943">
            <v>0</v>
          </cell>
          <cell r="P1943">
            <v>0</v>
          </cell>
        </row>
        <row r="1944">
          <cell r="B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N1944">
            <v>0</v>
          </cell>
          <cell r="P1944">
            <v>0</v>
          </cell>
        </row>
        <row r="1945">
          <cell r="B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N1945">
            <v>0</v>
          </cell>
          <cell r="P1945">
            <v>0</v>
          </cell>
        </row>
        <row r="1946">
          <cell r="B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N1946">
            <v>0</v>
          </cell>
          <cell r="P1946">
            <v>0</v>
          </cell>
        </row>
        <row r="1947">
          <cell r="B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N1947">
            <v>0</v>
          </cell>
          <cell r="P1947">
            <v>0</v>
          </cell>
        </row>
        <row r="1948">
          <cell r="B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N1948">
            <v>0</v>
          </cell>
          <cell r="P1948">
            <v>0</v>
          </cell>
        </row>
        <row r="1949">
          <cell r="B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N1949">
            <v>0</v>
          </cell>
          <cell r="P1949">
            <v>0</v>
          </cell>
        </row>
        <row r="1950">
          <cell r="B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N1950">
            <v>0</v>
          </cell>
          <cell r="P1950">
            <v>0</v>
          </cell>
        </row>
        <row r="1951">
          <cell r="B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N1951">
            <v>0</v>
          </cell>
          <cell r="P1951">
            <v>0</v>
          </cell>
        </row>
        <row r="1952">
          <cell r="B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N1952">
            <v>0</v>
          </cell>
          <cell r="P1952">
            <v>0</v>
          </cell>
        </row>
        <row r="1953">
          <cell r="B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N1953">
            <v>0</v>
          </cell>
          <cell r="P1953">
            <v>0</v>
          </cell>
        </row>
        <row r="1954">
          <cell r="B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N1954">
            <v>0</v>
          </cell>
          <cell r="P1954">
            <v>0</v>
          </cell>
        </row>
        <row r="1955">
          <cell r="B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N1955">
            <v>0</v>
          </cell>
          <cell r="P1955">
            <v>0</v>
          </cell>
        </row>
        <row r="1956">
          <cell r="B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N1956">
            <v>0</v>
          </cell>
          <cell r="P1956">
            <v>0</v>
          </cell>
        </row>
        <row r="1957">
          <cell r="B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N1957">
            <v>0</v>
          </cell>
          <cell r="P1957">
            <v>0</v>
          </cell>
        </row>
        <row r="1958">
          <cell r="B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N1958">
            <v>0</v>
          </cell>
          <cell r="P1958">
            <v>0</v>
          </cell>
        </row>
        <row r="1959">
          <cell r="B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N1959">
            <v>0</v>
          </cell>
          <cell r="P1959">
            <v>0</v>
          </cell>
        </row>
        <row r="1960">
          <cell r="B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N1960">
            <v>0</v>
          </cell>
          <cell r="P1960">
            <v>0</v>
          </cell>
        </row>
        <row r="1961">
          <cell r="B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N1961">
            <v>0</v>
          </cell>
          <cell r="P1961">
            <v>0</v>
          </cell>
        </row>
        <row r="1962">
          <cell r="B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N1962">
            <v>0</v>
          </cell>
          <cell r="P1962">
            <v>0</v>
          </cell>
        </row>
        <row r="1963">
          <cell r="B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N1963">
            <v>0</v>
          </cell>
          <cell r="P1963">
            <v>0</v>
          </cell>
        </row>
        <row r="1964">
          <cell r="B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N1964">
            <v>0</v>
          </cell>
          <cell r="P1964">
            <v>0</v>
          </cell>
        </row>
        <row r="1965">
          <cell r="B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N1965">
            <v>0</v>
          </cell>
          <cell r="P1965">
            <v>0</v>
          </cell>
        </row>
        <row r="1966">
          <cell r="B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N1966">
            <v>0</v>
          </cell>
          <cell r="P1966">
            <v>0</v>
          </cell>
        </row>
        <row r="1967">
          <cell r="B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N1967">
            <v>0</v>
          </cell>
          <cell r="P1967">
            <v>0</v>
          </cell>
        </row>
        <row r="1968">
          <cell r="B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N1968">
            <v>0</v>
          </cell>
          <cell r="P1968">
            <v>0</v>
          </cell>
        </row>
        <row r="1969">
          <cell r="B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N1969">
            <v>0</v>
          </cell>
          <cell r="P1969">
            <v>0</v>
          </cell>
        </row>
        <row r="1970">
          <cell r="B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N1970">
            <v>0</v>
          </cell>
          <cell r="P1970">
            <v>0</v>
          </cell>
        </row>
        <row r="1971">
          <cell r="B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N1971">
            <v>0</v>
          </cell>
          <cell r="P1971">
            <v>0</v>
          </cell>
        </row>
        <row r="1972">
          <cell r="B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N1972">
            <v>0</v>
          </cell>
          <cell r="P1972">
            <v>0</v>
          </cell>
        </row>
        <row r="1973">
          <cell r="B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N1973">
            <v>0</v>
          </cell>
          <cell r="P1973">
            <v>0</v>
          </cell>
        </row>
        <row r="1974">
          <cell r="B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N1974">
            <v>0</v>
          </cell>
          <cell r="P1974">
            <v>0</v>
          </cell>
        </row>
        <row r="1975">
          <cell r="B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N1975">
            <v>0</v>
          </cell>
          <cell r="P1975">
            <v>0</v>
          </cell>
        </row>
        <row r="1976">
          <cell r="B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N1976">
            <v>0</v>
          </cell>
          <cell r="P1976">
            <v>0</v>
          </cell>
        </row>
        <row r="1977">
          <cell r="B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N1977">
            <v>0</v>
          </cell>
          <cell r="P1977">
            <v>0</v>
          </cell>
        </row>
        <row r="1978">
          <cell r="B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N1978">
            <v>0</v>
          </cell>
          <cell r="P1978">
            <v>0</v>
          </cell>
        </row>
        <row r="1979">
          <cell r="B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N1979">
            <v>0</v>
          </cell>
          <cell r="P1979">
            <v>0</v>
          </cell>
        </row>
        <row r="1980">
          <cell r="B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N1980">
            <v>0</v>
          </cell>
          <cell r="P1980">
            <v>0</v>
          </cell>
        </row>
        <row r="1981">
          <cell r="B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N1981">
            <v>0</v>
          </cell>
          <cell r="P1981">
            <v>0</v>
          </cell>
        </row>
        <row r="1982">
          <cell r="B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N1982">
            <v>0</v>
          </cell>
          <cell r="P1982">
            <v>0</v>
          </cell>
        </row>
        <row r="1983">
          <cell r="B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N1983">
            <v>0</v>
          </cell>
          <cell r="P1983">
            <v>0</v>
          </cell>
        </row>
        <row r="1984">
          <cell r="B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N1984">
            <v>0</v>
          </cell>
          <cell r="P1984">
            <v>0</v>
          </cell>
        </row>
        <row r="1985">
          <cell r="B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N1985">
            <v>0</v>
          </cell>
          <cell r="P1985">
            <v>0</v>
          </cell>
        </row>
        <row r="1986">
          <cell r="B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N1986">
            <v>0</v>
          </cell>
          <cell r="P1986">
            <v>0</v>
          </cell>
        </row>
        <row r="1987">
          <cell r="B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N1987">
            <v>0</v>
          </cell>
          <cell r="P1987">
            <v>0</v>
          </cell>
        </row>
        <row r="1988">
          <cell r="B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N1988">
            <v>0</v>
          </cell>
          <cell r="P1988">
            <v>0</v>
          </cell>
        </row>
        <row r="1989">
          <cell r="B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N1989">
            <v>0</v>
          </cell>
          <cell r="P1989">
            <v>0</v>
          </cell>
        </row>
        <row r="1990">
          <cell r="B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N1990">
            <v>0</v>
          </cell>
          <cell r="P1990">
            <v>0</v>
          </cell>
        </row>
        <row r="1991">
          <cell r="B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N1991">
            <v>0</v>
          </cell>
          <cell r="P1991">
            <v>0</v>
          </cell>
        </row>
        <row r="1992">
          <cell r="B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N1992">
            <v>0</v>
          </cell>
          <cell r="P1992">
            <v>0</v>
          </cell>
        </row>
        <row r="1993">
          <cell r="B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N1993">
            <v>0</v>
          </cell>
          <cell r="P1993">
            <v>0</v>
          </cell>
        </row>
        <row r="1994">
          <cell r="B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N1994">
            <v>0</v>
          </cell>
          <cell r="P1994">
            <v>0</v>
          </cell>
        </row>
        <row r="1995">
          <cell r="B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N1995">
            <v>0</v>
          </cell>
          <cell r="P1995">
            <v>0</v>
          </cell>
        </row>
        <row r="1996">
          <cell r="B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N1996">
            <v>0</v>
          </cell>
          <cell r="P1996">
            <v>0</v>
          </cell>
        </row>
        <row r="1997">
          <cell r="B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N1997">
            <v>0</v>
          </cell>
          <cell r="P1997">
            <v>0</v>
          </cell>
        </row>
        <row r="1998">
          <cell r="B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N1998">
            <v>0</v>
          </cell>
          <cell r="P1998">
            <v>0</v>
          </cell>
        </row>
        <row r="1999">
          <cell r="B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N1999">
            <v>0</v>
          </cell>
          <cell r="P1999">
            <v>0</v>
          </cell>
        </row>
        <row r="2000">
          <cell r="B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N2000">
            <v>0</v>
          </cell>
          <cell r="P2000">
            <v>0</v>
          </cell>
        </row>
        <row r="2001">
          <cell r="B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N2001">
            <v>0</v>
          </cell>
          <cell r="P2001">
            <v>0</v>
          </cell>
        </row>
        <row r="2002">
          <cell r="B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N2002">
            <v>0</v>
          </cell>
          <cell r="P2002">
            <v>0</v>
          </cell>
        </row>
        <row r="2003">
          <cell r="B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N2003">
            <v>0</v>
          </cell>
          <cell r="P2003">
            <v>0</v>
          </cell>
        </row>
        <row r="2004">
          <cell r="B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N2004">
            <v>0</v>
          </cell>
          <cell r="P2004">
            <v>0</v>
          </cell>
        </row>
        <row r="2005">
          <cell r="B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N2005">
            <v>0</v>
          </cell>
          <cell r="P2005">
            <v>0</v>
          </cell>
        </row>
        <row r="2006">
          <cell r="B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N2006">
            <v>0</v>
          </cell>
          <cell r="P2006">
            <v>0</v>
          </cell>
        </row>
        <row r="2007">
          <cell r="B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N2007">
            <v>0</v>
          </cell>
          <cell r="P2007">
            <v>0</v>
          </cell>
        </row>
        <row r="2008">
          <cell r="B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N2008">
            <v>0</v>
          </cell>
          <cell r="P2008">
            <v>0</v>
          </cell>
        </row>
        <row r="2009">
          <cell r="B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N2009">
            <v>0</v>
          </cell>
          <cell r="P2009">
            <v>0</v>
          </cell>
        </row>
        <row r="2010">
          <cell r="B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N2010">
            <v>0</v>
          </cell>
          <cell r="P2010">
            <v>0</v>
          </cell>
        </row>
        <row r="2011">
          <cell r="B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N2011">
            <v>0</v>
          </cell>
          <cell r="P2011">
            <v>0</v>
          </cell>
        </row>
        <row r="2012">
          <cell r="B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N2012">
            <v>0</v>
          </cell>
          <cell r="P2012">
            <v>0</v>
          </cell>
        </row>
        <row r="2013">
          <cell r="B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N2013">
            <v>0</v>
          </cell>
          <cell r="P2013">
            <v>0</v>
          </cell>
        </row>
        <row r="2014">
          <cell r="B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N2014">
            <v>0</v>
          </cell>
          <cell r="P2014">
            <v>0</v>
          </cell>
        </row>
        <row r="2015">
          <cell r="B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N2015">
            <v>0</v>
          </cell>
          <cell r="P2015">
            <v>0</v>
          </cell>
        </row>
        <row r="2016">
          <cell r="B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N2016">
            <v>0</v>
          </cell>
          <cell r="P2016">
            <v>0</v>
          </cell>
        </row>
        <row r="2017">
          <cell r="B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N2017">
            <v>0</v>
          </cell>
          <cell r="P2017">
            <v>0</v>
          </cell>
        </row>
        <row r="2018">
          <cell r="B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N2018">
            <v>0</v>
          </cell>
          <cell r="P2018">
            <v>0</v>
          </cell>
        </row>
        <row r="2019">
          <cell r="B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N2019">
            <v>0</v>
          </cell>
          <cell r="P2019">
            <v>0</v>
          </cell>
        </row>
        <row r="2020">
          <cell r="B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N2020">
            <v>0</v>
          </cell>
          <cell r="P2020">
            <v>0</v>
          </cell>
        </row>
        <row r="2021">
          <cell r="B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N2021">
            <v>0</v>
          </cell>
          <cell r="P2021">
            <v>0</v>
          </cell>
        </row>
        <row r="2022">
          <cell r="B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N2022">
            <v>0</v>
          </cell>
          <cell r="P2022">
            <v>0</v>
          </cell>
        </row>
        <row r="2023">
          <cell r="B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N2023">
            <v>0</v>
          </cell>
          <cell r="P2023">
            <v>0</v>
          </cell>
        </row>
        <row r="2024">
          <cell r="B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N2024">
            <v>0</v>
          </cell>
          <cell r="P2024">
            <v>0</v>
          </cell>
        </row>
        <row r="2025">
          <cell r="B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N2025">
            <v>0</v>
          </cell>
          <cell r="P2025">
            <v>0</v>
          </cell>
        </row>
        <row r="2026">
          <cell r="B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N2026">
            <v>0</v>
          </cell>
          <cell r="P2026">
            <v>0</v>
          </cell>
        </row>
        <row r="2027">
          <cell r="B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N2027">
            <v>0</v>
          </cell>
          <cell r="P2027">
            <v>0</v>
          </cell>
        </row>
        <row r="2028">
          <cell r="B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N2028">
            <v>0</v>
          </cell>
          <cell r="P2028">
            <v>0</v>
          </cell>
        </row>
        <row r="2029">
          <cell r="B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N2029">
            <v>0</v>
          </cell>
          <cell r="P2029">
            <v>0</v>
          </cell>
        </row>
        <row r="2030">
          <cell r="B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N2030">
            <v>0</v>
          </cell>
          <cell r="P2030">
            <v>0</v>
          </cell>
        </row>
        <row r="2031">
          <cell r="B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N2031">
            <v>0</v>
          </cell>
          <cell r="P2031">
            <v>0</v>
          </cell>
        </row>
        <row r="2032">
          <cell r="B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N2032">
            <v>0</v>
          </cell>
          <cell r="P2032">
            <v>0</v>
          </cell>
        </row>
        <row r="2033">
          <cell r="B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N2033">
            <v>0</v>
          </cell>
          <cell r="P2033">
            <v>0</v>
          </cell>
        </row>
        <row r="2034">
          <cell r="B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N2034">
            <v>0</v>
          </cell>
          <cell r="P2034">
            <v>0</v>
          </cell>
        </row>
        <row r="2035">
          <cell r="B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N2035">
            <v>0</v>
          </cell>
          <cell r="P2035">
            <v>0</v>
          </cell>
        </row>
        <row r="2036">
          <cell r="B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N2036">
            <v>0</v>
          </cell>
          <cell r="P2036">
            <v>0</v>
          </cell>
        </row>
        <row r="2037">
          <cell r="B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N2037">
            <v>0</v>
          </cell>
          <cell r="P2037">
            <v>0</v>
          </cell>
        </row>
        <row r="2038">
          <cell r="B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N2038">
            <v>0</v>
          </cell>
          <cell r="P2038">
            <v>0</v>
          </cell>
        </row>
        <row r="2039">
          <cell r="B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N2039">
            <v>0</v>
          </cell>
          <cell r="P2039">
            <v>0</v>
          </cell>
        </row>
        <row r="2040">
          <cell r="B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N2040">
            <v>0</v>
          </cell>
          <cell r="P2040">
            <v>0</v>
          </cell>
        </row>
        <row r="2041">
          <cell r="B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N2041">
            <v>0</v>
          </cell>
          <cell r="P2041">
            <v>0</v>
          </cell>
        </row>
        <row r="2042">
          <cell r="B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N2042">
            <v>0</v>
          </cell>
          <cell r="P2042">
            <v>0</v>
          </cell>
        </row>
        <row r="2043">
          <cell r="B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N2043">
            <v>0</v>
          </cell>
          <cell r="P2043">
            <v>0</v>
          </cell>
        </row>
        <row r="2044">
          <cell r="B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N2044">
            <v>0</v>
          </cell>
          <cell r="P2044">
            <v>0</v>
          </cell>
        </row>
        <row r="2045">
          <cell r="B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N2045">
            <v>0</v>
          </cell>
          <cell r="P2045">
            <v>0</v>
          </cell>
        </row>
        <row r="2046">
          <cell r="B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N2046">
            <v>0</v>
          </cell>
          <cell r="P2046">
            <v>0</v>
          </cell>
        </row>
        <row r="2047">
          <cell r="B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N2047">
            <v>0</v>
          </cell>
          <cell r="P2047">
            <v>0</v>
          </cell>
        </row>
        <row r="2048">
          <cell r="B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N2048">
            <v>0</v>
          </cell>
          <cell r="P2048">
            <v>0</v>
          </cell>
        </row>
        <row r="2049">
          <cell r="B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N2049">
            <v>0</v>
          </cell>
          <cell r="P2049">
            <v>0</v>
          </cell>
        </row>
        <row r="2050">
          <cell r="B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N2050">
            <v>0</v>
          </cell>
          <cell r="P2050">
            <v>0</v>
          </cell>
        </row>
        <row r="2051">
          <cell r="B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N2051">
            <v>0</v>
          </cell>
          <cell r="P2051">
            <v>0</v>
          </cell>
        </row>
        <row r="2052">
          <cell r="B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N2052">
            <v>0</v>
          </cell>
          <cell r="P2052">
            <v>0</v>
          </cell>
        </row>
        <row r="2053">
          <cell r="B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N2053">
            <v>0</v>
          </cell>
          <cell r="P2053">
            <v>0</v>
          </cell>
        </row>
        <row r="2054">
          <cell r="B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N2054">
            <v>0</v>
          </cell>
          <cell r="P2054">
            <v>0</v>
          </cell>
        </row>
        <row r="2055">
          <cell r="B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N2055">
            <v>0</v>
          </cell>
          <cell r="P2055">
            <v>0</v>
          </cell>
        </row>
        <row r="2056">
          <cell r="B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N2056">
            <v>0</v>
          </cell>
          <cell r="P2056">
            <v>0</v>
          </cell>
        </row>
        <row r="2057">
          <cell r="B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N2057">
            <v>0</v>
          </cell>
          <cell r="P2057">
            <v>0</v>
          </cell>
        </row>
        <row r="2058">
          <cell r="B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N2058">
            <v>0</v>
          </cell>
          <cell r="P2058">
            <v>0</v>
          </cell>
        </row>
        <row r="2059">
          <cell r="B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N2059">
            <v>0</v>
          </cell>
          <cell r="P2059">
            <v>0</v>
          </cell>
        </row>
        <row r="2060">
          <cell r="B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N2060">
            <v>0</v>
          </cell>
          <cell r="P2060">
            <v>0</v>
          </cell>
        </row>
        <row r="2061">
          <cell r="B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N2061">
            <v>0</v>
          </cell>
          <cell r="P2061">
            <v>0</v>
          </cell>
        </row>
        <row r="2062">
          <cell r="B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N2062">
            <v>0</v>
          </cell>
          <cell r="P2062">
            <v>0</v>
          </cell>
        </row>
        <row r="2063">
          <cell r="B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N2063">
            <v>0</v>
          </cell>
          <cell r="P2063">
            <v>0</v>
          </cell>
        </row>
        <row r="2064">
          <cell r="B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N2064">
            <v>0</v>
          </cell>
          <cell r="P2064">
            <v>0</v>
          </cell>
        </row>
        <row r="2065">
          <cell r="B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N2065">
            <v>0</v>
          </cell>
          <cell r="P2065">
            <v>0</v>
          </cell>
        </row>
        <row r="2066">
          <cell r="B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N2066">
            <v>0</v>
          </cell>
          <cell r="P2066">
            <v>0</v>
          </cell>
        </row>
        <row r="2067">
          <cell r="B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N2067">
            <v>0</v>
          </cell>
          <cell r="P2067">
            <v>0</v>
          </cell>
        </row>
        <row r="2068">
          <cell r="B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N2068">
            <v>0</v>
          </cell>
          <cell r="P2068">
            <v>0</v>
          </cell>
        </row>
        <row r="2069">
          <cell r="B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N2069">
            <v>0</v>
          </cell>
          <cell r="P2069">
            <v>0</v>
          </cell>
        </row>
        <row r="2070">
          <cell r="B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N2070">
            <v>0</v>
          </cell>
          <cell r="P2070">
            <v>0</v>
          </cell>
        </row>
        <row r="2071">
          <cell r="B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N2071">
            <v>0</v>
          </cell>
          <cell r="P2071">
            <v>0</v>
          </cell>
        </row>
        <row r="2072">
          <cell r="B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N2072">
            <v>0</v>
          </cell>
          <cell r="P2072">
            <v>0</v>
          </cell>
        </row>
        <row r="2073">
          <cell r="B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N2073">
            <v>0</v>
          </cell>
          <cell r="P2073">
            <v>0</v>
          </cell>
        </row>
        <row r="2074">
          <cell r="B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N2074">
            <v>0</v>
          </cell>
          <cell r="P2074">
            <v>0</v>
          </cell>
        </row>
        <row r="2075">
          <cell r="B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N2075">
            <v>0</v>
          </cell>
          <cell r="P2075">
            <v>0</v>
          </cell>
        </row>
        <row r="2076">
          <cell r="B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N2076">
            <v>0</v>
          </cell>
          <cell r="P2076">
            <v>0</v>
          </cell>
        </row>
        <row r="2077">
          <cell r="B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N2077">
            <v>0</v>
          </cell>
          <cell r="P2077">
            <v>0</v>
          </cell>
        </row>
        <row r="2078">
          <cell r="B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N2078">
            <v>0</v>
          </cell>
          <cell r="P2078">
            <v>0</v>
          </cell>
        </row>
        <row r="2079">
          <cell r="B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N2079">
            <v>0</v>
          </cell>
          <cell r="P2079">
            <v>0</v>
          </cell>
        </row>
        <row r="2080">
          <cell r="B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N2080">
            <v>0</v>
          </cell>
          <cell r="P2080">
            <v>0</v>
          </cell>
        </row>
        <row r="2081">
          <cell r="B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N2081">
            <v>0</v>
          </cell>
          <cell r="P2081">
            <v>0</v>
          </cell>
        </row>
        <row r="2082">
          <cell r="B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N2082">
            <v>0</v>
          </cell>
          <cell r="P2082">
            <v>0</v>
          </cell>
        </row>
        <row r="2083">
          <cell r="B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N2083">
            <v>0</v>
          </cell>
          <cell r="P2083">
            <v>0</v>
          </cell>
        </row>
        <row r="2084">
          <cell r="B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N2084">
            <v>0</v>
          </cell>
          <cell r="P2084">
            <v>0</v>
          </cell>
        </row>
        <row r="2085">
          <cell r="B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N2085">
            <v>0</v>
          </cell>
          <cell r="P2085">
            <v>0</v>
          </cell>
        </row>
        <row r="2086">
          <cell r="B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N2086">
            <v>0</v>
          </cell>
          <cell r="P2086">
            <v>0</v>
          </cell>
        </row>
        <row r="2087">
          <cell r="B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N2087">
            <v>0</v>
          </cell>
          <cell r="P2087">
            <v>0</v>
          </cell>
        </row>
        <row r="2088">
          <cell r="B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N2088">
            <v>0</v>
          </cell>
          <cell r="P2088">
            <v>0</v>
          </cell>
        </row>
        <row r="2089">
          <cell r="B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N2089">
            <v>0</v>
          </cell>
          <cell r="P2089">
            <v>0</v>
          </cell>
        </row>
        <row r="2090">
          <cell r="B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N2090">
            <v>0</v>
          </cell>
          <cell r="P2090">
            <v>0</v>
          </cell>
        </row>
        <row r="2091">
          <cell r="B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N2091">
            <v>0</v>
          </cell>
          <cell r="P2091">
            <v>0</v>
          </cell>
        </row>
        <row r="2092">
          <cell r="B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N2092">
            <v>0</v>
          </cell>
          <cell r="P2092">
            <v>0</v>
          </cell>
        </row>
        <row r="2093">
          <cell r="B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N2093">
            <v>0</v>
          </cell>
          <cell r="P2093">
            <v>0</v>
          </cell>
        </row>
        <row r="2094">
          <cell r="B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N2094">
            <v>0</v>
          </cell>
          <cell r="P2094">
            <v>0</v>
          </cell>
        </row>
        <row r="2095">
          <cell r="B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N2095">
            <v>0</v>
          </cell>
          <cell r="P2095">
            <v>0</v>
          </cell>
        </row>
        <row r="2096">
          <cell r="B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N2096">
            <v>0</v>
          </cell>
          <cell r="P2096">
            <v>0</v>
          </cell>
        </row>
        <row r="2097">
          <cell r="B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N2097">
            <v>0</v>
          </cell>
          <cell r="P2097">
            <v>0</v>
          </cell>
        </row>
        <row r="2098">
          <cell r="B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N2098">
            <v>0</v>
          </cell>
          <cell r="P2098">
            <v>0</v>
          </cell>
        </row>
        <row r="2099">
          <cell r="B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N2099">
            <v>0</v>
          </cell>
          <cell r="P2099">
            <v>0</v>
          </cell>
        </row>
        <row r="2100">
          <cell r="B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N2100">
            <v>0</v>
          </cell>
          <cell r="P2100">
            <v>0</v>
          </cell>
        </row>
        <row r="2101">
          <cell r="B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N2101">
            <v>0</v>
          </cell>
          <cell r="P2101">
            <v>0</v>
          </cell>
        </row>
        <row r="2102">
          <cell r="B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N2102">
            <v>0</v>
          </cell>
          <cell r="P2102">
            <v>0</v>
          </cell>
        </row>
        <row r="2103">
          <cell r="B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N2103">
            <v>0</v>
          </cell>
          <cell r="P2103">
            <v>0</v>
          </cell>
        </row>
        <row r="2104">
          <cell r="B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N2104">
            <v>0</v>
          </cell>
          <cell r="P2104">
            <v>0</v>
          </cell>
        </row>
        <row r="2105">
          <cell r="B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N2105">
            <v>0</v>
          </cell>
          <cell r="P2105">
            <v>0</v>
          </cell>
        </row>
        <row r="2106">
          <cell r="B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N2106">
            <v>0</v>
          </cell>
          <cell r="P2106">
            <v>0</v>
          </cell>
        </row>
        <row r="2107">
          <cell r="B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N2107">
            <v>0</v>
          </cell>
          <cell r="P2107">
            <v>0</v>
          </cell>
        </row>
        <row r="2108">
          <cell r="B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N2108">
            <v>0</v>
          </cell>
          <cell r="P2108">
            <v>0</v>
          </cell>
        </row>
        <row r="2109">
          <cell r="B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N2109">
            <v>0</v>
          </cell>
          <cell r="P2109">
            <v>0</v>
          </cell>
        </row>
        <row r="2110">
          <cell r="B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N2110">
            <v>0</v>
          </cell>
          <cell r="P2110">
            <v>0</v>
          </cell>
        </row>
        <row r="2111">
          <cell r="B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N2111">
            <v>0</v>
          </cell>
          <cell r="P2111">
            <v>0</v>
          </cell>
        </row>
        <row r="2112">
          <cell r="B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N2112">
            <v>0</v>
          </cell>
          <cell r="P2112">
            <v>0</v>
          </cell>
        </row>
        <row r="2113">
          <cell r="B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N2113">
            <v>0</v>
          </cell>
          <cell r="P2113">
            <v>0</v>
          </cell>
        </row>
        <row r="2114">
          <cell r="B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N2114">
            <v>0</v>
          </cell>
          <cell r="P2114">
            <v>0</v>
          </cell>
        </row>
        <row r="2115">
          <cell r="B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N2115">
            <v>0</v>
          </cell>
          <cell r="P2115">
            <v>0</v>
          </cell>
        </row>
        <row r="2116">
          <cell r="B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N2116">
            <v>0</v>
          </cell>
          <cell r="P2116">
            <v>0</v>
          </cell>
        </row>
        <row r="2117">
          <cell r="B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N2117">
            <v>0</v>
          </cell>
          <cell r="P2117">
            <v>0</v>
          </cell>
        </row>
        <row r="2118">
          <cell r="B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N2118">
            <v>0</v>
          </cell>
          <cell r="P2118">
            <v>0</v>
          </cell>
        </row>
        <row r="2119">
          <cell r="B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N2119">
            <v>0</v>
          </cell>
          <cell r="P2119">
            <v>0</v>
          </cell>
        </row>
        <row r="2120">
          <cell r="B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N2120">
            <v>0</v>
          </cell>
          <cell r="P2120">
            <v>0</v>
          </cell>
        </row>
        <row r="2121">
          <cell r="B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N2121">
            <v>0</v>
          </cell>
          <cell r="P2121">
            <v>0</v>
          </cell>
        </row>
        <row r="2122">
          <cell r="B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N2122">
            <v>0</v>
          </cell>
          <cell r="P2122">
            <v>0</v>
          </cell>
        </row>
        <row r="2123">
          <cell r="B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N2123">
            <v>0</v>
          </cell>
          <cell r="P2123">
            <v>0</v>
          </cell>
        </row>
        <row r="2124">
          <cell r="B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N2124">
            <v>0</v>
          </cell>
          <cell r="P2124">
            <v>0</v>
          </cell>
        </row>
        <row r="2125">
          <cell r="B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N2125">
            <v>0</v>
          </cell>
          <cell r="P2125">
            <v>0</v>
          </cell>
        </row>
        <row r="2126">
          <cell r="B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N2126">
            <v>0</v>
          </cell>
          <cell r="P2126">
            <v>0</v>
          </cell>
        </row>
        <row r="2127">
          <cell r="B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N2127">
            <v>0</v>
          </cell>
          <cell r="P2127">
            <v>0</v>
          </cell>
        </row>
        <row r="2128">
          <cell r="B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N2128">
            <v>0</v>
          </cell>
          <cell r="P2128">
            <v>0</v>
          </cell>
        </row>
        <row r="2129">
          <cell r="B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N2129">
            <v>0</v>
          </cell>
          <cell r="P2129">
            <v>0</v>
          </cell>
        </row>
        <row r="2130">
          <cell r="B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N2130">
            <v>0</v>
          </cell>
          <cell r="P2130">
            <v>0</v>
          </cell>
        </row>
        <row r="2131">
          <cell r="B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N2131">
            <v>0</v>
          </cell>
          <cell r="P2131">
            <v>0</v>
          </cell>
        </row>
        <row r="2132">
          <cell r="B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N2132">
            <v>0</v>
          </cell>
          <cell r="P2132">
            <v>0</v>
          </cell>
        </row>
        <row r="2133">
          <cell r="B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N2133">
            <v>0</v>
          </cell>
          <cell r="P2133">
            <v>0</v>
          </cell>
        </row>
        <row r="2134">
          <cell r="B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N2134">
            <v>0</v>
          </cell>
          <cell r="P2134">
            <v>0</v>
          </cell>
        </row>
        <row r="2135">
          <cell r="B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N2135">
            <v>0</v>
          </cell>
          <cell r="P2135">
            <v>0</v>
          </cell>
        </row>
        <row r="2136">
          <cell r="B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N2136">
            <v>0</v>
          </cell>
          <cell r="P2136">
            <v>0</v>
          </cell>
        </row>
        <row r="2137">
          <cell r="B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N2137">
            <v>0</v>
          </cell>
          <cell r="P2137">
            <v>0</v>
          </cell>
        </row>
        <row r="2138">
          <cell r="B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N2138">
            <v>0</v>
          </cell>
          <cell r="P2138">
            <v>0</v>
          </cell>
        </row>
        <row r="2139">
          <cell r="B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N2139">
            <v>0</v>
          </cell>
          <cell r="P2139">
            <v>0</v>
          </cell>
        </row>
        <row r="2140">
          <cell r="B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N2140">
            <v>0</v>
          </cell>
          <cell r="P2140">
            <v>0</v>
          </cell>
        </row>
        <row r="2141">
          <cell r="B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N2141">
            <v>0</v>
          </cell>
          <cell r="P2141">
            <v>0</v>
          </cell>
        </row>
        <row r="2142">
          <cell r="B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N2142">
            <v>0</v>
          </cell>
          <cell r="P2142">
            <v>0</v>
          </cell>
        </row>
        <row r="2143">
          <cell r="B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N2143">
            <v>0</v>
          </cell>
          <cell r="P2143">
            <v>0</v>
          </cell>
        </row>
        <row r="2144">
          <cell r="B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N2144">
            <v>0</v>
          </cell>
          <cell r="P2144">
            <v>0</v>
          </cell>
        </row>
        <row r="2145">
          <cell r="B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N2145">
            <v>0</v>
          </cell>
          <cell r="P2145">
            <v>0</v>
          </cell>
        </row>
        <row r="2146">
          <cell r="B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N2146">
            <v>0</v>
          </cell>
          <cell r="P2146">
            <v>0</v>
          </cell>
        </row>
        <row r="2147">
          <cell r="B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N2147">
            <v>0</v>
          </cell>
          <cell r="P2147">
            <v>0</v>
          </cell>
        </row>
        <row r="2148">
          <cell r="B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N2148">
            <v>0</v>
          </cell>
          <cell r="P2148">
            <v>0</v>
          </cell>
        </row>
        <row r="2149">
          <cell r="B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N2149">
            <v>0</v>
          </cell>
          <cell r="P2149">
            <v>0</v>
          </cell>
        </row>
        <row r="2150">
          <cell r="B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N2150">
            <v>0</v>
          </cell>
          <cell r="P2150">
            <v>0</v>
          </cell>
        </row>
        <row r="2151">
          <cell r="B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N2151">
            <v>0</v>
          </cell>
          <cell r="P2151">
            <v>0</v>
          </cell>
        </row>
        <row r="2152">
          <cell r="B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N2152">
            <v>0</v>
          </cell>
          <cell r="P2152">
            <v>0</v>
          </cell>
        </row>
        <row r="2153">
          <cell r="B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N2153">
            <v>0</v>
          </cell>
          <cell r="P2153">
            <v>0</v>
          </cell>
        </row>
        <row r="2154">
          <cell r="B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N2154">
            <v>0</v>
          </cell>
          <cell r="P2154">
            <v>0</v>
          </cell>
        </row>
        <row r="2155">
          <cell r="B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N2155">
            <v>0</v>
          </cell>
          <cell r="P2155">
            <v>0</v>
          </cell>
        </row>
        <row r="2156">
          <cell r="B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N2156">
            <v>0</v>
          </cell>
          <cell r="P2156">
            <v>0</v>
          </cell>
        </row>
        <row r="2157">
          <cell r="B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N2157">
            <v>0</v>
          </cell>
          <cell r="P2157">
            <v>0</v>
          </cell>
        </row>
        <row r="2158">
          <cell r="B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N2158">
            <v>0</v>
          </cell>
          <cell r="P2158">
            <v>0</v>
          </cell>
        </row>
        <row r="2159">
          <cell r="B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N2159">
            <v>0</v>
          </cell>
          <cell r="P2159">
            <v>0</v>
          </cell>
        </row>
        <row r="2160">
          <cell r="B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N2160">
            <v>0</v>
          </cell>
          <cell r="P2160">
            <v>0</v>
          </cell>
        </row>
        <row r="2161">
          <cell r="B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N2161">
            <v>0</v>
          </cell>
          <cell r="P2161">
            <v>0</v>
          </cell>
        </row>
        <row r="2162">
          <cell r="B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N2162">
            <v>0</v>
          </cell>
          <cell r="P2162">
            <v>0</v>
          </cell>
        </row>
        <row r="2163">
          <cell r="B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N2163">
            <v>0</v>
          </cell>
          <cell r="P2163">
            <v>0</v>
          </cell>
        </row>
        <row r="2164">
          <cell r="B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N2164">
            <v>0</v>
          </cell>
          <cell r="P2164">
            <v>0</v>
          </cell>
        </row>
        <row r="2165">
          <cell r="B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N2165">
            <v>0</v>
          </cell>
          <cell r="P2165">
            <v>0</v>
          </cell>
        </row>
        <row r="2166">
          <cell r="B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N2166">
            <v>0</v>
          </cell>
          <cell r="P2166">
            <v>0</v>
          </cell>
        </row>
        <row r="2167">
          <cell r="B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N2167">
            <v>0</v>
          </cell>
          <cell r="P2167">
            <v>0</v>
          </cell>
        </row>
        <row r="2168">
          <cell r="B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N2168">
            <v>0</v>
          </cell>
          <cell r="P2168">
            <v>0</v>
          </cell>
        </row>
        <row r="2169">
          <cell r="B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N2169">
            <v>0</v>
          </cell>
          <cell r="P2169">
            <v>0</v>
          </cell>
        </row>
        <row r="2170">
          <cell r="B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N2170">
            <v>0</v>
          </cell>
          <cell r="P2170">
            <v>0</v>
          </cell>
        </row>
        <row r="2171">
          <cell r="B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N2171">
            <v>0</v>
          </cell>
          <cell r="P2171">
            <v>0</v>
          </cell>
        </row>
        <row r="2172">
          <cell r="B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N2172">
            <v>0</v>
          </cell>
          <cell r="P2172">
            <v>0</v>
          </cell>
        </row>
        <row r="2173">
          <cell r="B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N2173">
            <v>0</v>
          </cell>
          <cell r="P2173">
            <v>0</v>
          </cell>
        </row>
        <row r="2174">
          <cell r="B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N2174">
            <v>0</v>
          </cell>
          <cell r="P2174">
            <v>0</v>
          </cell>
        </row>
        <row r="2175">
          <cell r="B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N2175">
            <v>0</v>
          </cell>
          <cell r="P2175">
            <v>0</v>
          </cell>
        </row>
        <row r="2176">
          <cell r="B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N2176">
            <v>0</v>
          </cell>
          <cell r="P2176">
            <v>0</v>
          </cell>
        </row>
        <row r="2177">
          <cell r="B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N2177">
            <v>0</v>
          </cell>
          <cell r="P2177">
            <v>0</v>
          </cell>
        </row>
        <row r="2178">
          <cell r="B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N2178">
            <v>0</v>
          </cell>
          <cell r="P2178">
            <v>0</v>
          </cell>
        </row>
        <row r="2179">
          <cell r="B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N2179">
            <v>0</v>
          </cell>
          <cell r="P2179">
            <v>0</v>
          </cell>
        </row>
        <row r="2180">
          <cell r="B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N2180">
            <v>0</v>
          </cell>
          <cell r="P2180">
            <v>0</v>
          </cell>
        </row>
        <row r="2181">
          <cell r="B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N2181">
            <v>0</v>
          </cell>
          <cell r="P2181">
            <v>0</v>
          </cell>
        </row>
        <row r="2182">
          <cell r="B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N2182">
            <v>0</v>
          </cell>
          <cell r="P2182">
            <v>0</v>
          </cell>
        </row>
        <row r="2183">
          <cell r="B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N2183">
            <v>0</v>
          </cell>
          <cell r="P2183">
            <v>0</v>
          </cell>
        </row>
        <row r="2184">
          <cell r="B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N2184">
            <v>0</v>
          </cell>
          <cell r="P2184">
            <v>0</v>
          </cell>
        </row>
        <row r="2185">
          <cell r="B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N2185">
            <v>0</v>
          </cell>
          <cell r="P2185">
            <v>0</v>
          </cell>
        </row>
        <row r="2186">
          <cell r="B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N2186">
            <v>0</v>
          </cell>
          <cell r="P2186">
            <v>0</v>
          </cell>
        </row>
        <row r="2187">
          <cell r="B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N2187">
            <v>0</v>
          </cell>
          <cell r="P2187">
            <v>0</v>
          </cell>
        </row>
        <row r="2188">
          <cell r="B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N2188">
            <v>0</v>
          </cell>
          <cell r="P2188">
            <v>0</v>
          </cell>
        </row>
        <row r="2189">
          <cell r="B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N2189">
            <v>0</v>
          </cell>
          <cell r="P2189">
            <v>0</v>
          </cell>
        </row>
        <row r="2190">
          <cell r="B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N2190">
            <v>0</v>
          </cell>
          <cell r="P2190">
            <v>0</v>
          </cell>
        </row>
        <row r="2191">
          <cell r="B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N2191">
            <v>0</v>
          </cell>
          <cell r="P2191">
            <v>0</v>
          </cell>
        </row>
        <row r="2192">
          <cell r="B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N2192">
            <v>0</v>
          </cell>
          <cell r="P2192">
            <v>0</v>
          </cell>
        </row>
        <row r="2193">
          <cell r="B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N2193">
            <v>0</v>
          </cell>
          <cell r="P2193">
            <v>0</v>
          </cell>
        </row>
        <row r="2194">
          <cell r="B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N2194">
            <v>0</v>
          </cell>
          <cell r="P2194">
            <v>0</v>
          </cell>
        </row>
        <row r="2195">
          <cell r="B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N2195">
            <v>0</v>
          </cell>
          <cell r="P2195">
            <v>0</v>
          </cell>
        </row>
        <row r="2196">
          <cell r="B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N2196">
            <v>0</v>
          </cell>
          <cell r="P2196">
            <v>0</v>
          </cell>
        </row>
        <row r="2197">
          <cell r="B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N2197">
            <v>0</v>
          </cell>
          <cell r="P2197">
            <v>0</v>
          </cell>
        </row>
        <row r="2198">
          <cell r="B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N2198">
            <v>0</v>
          </cell>
          <cell r="P2198">
            <v>0</v>
          </cell>
        </row>
        <row r="2199">
          <cell r="B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N2199">
            <v>0</v>
          </cell>
          <cell r="P2199">
            <v>0</v>
          </cell>
        </row>
        <row r="2200">
          <cell r="B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N2200">
            <v>0</v>
          </cell>
          <cell r="P2200">
            <v>0</v>
          </cell>
        </row>
        <row r="2201">
          <cell r="B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N2201">
            <v>0</v>
          </cell>
          <cell r="P2201">
            <v>0</v>
          </cell>
        </row>
        <row r="2202">
          <cell r="B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N2202">
            <v>0</v>
          </cell>
          <cell r="P2202">
            <v>0</v>
          </cell>
        </row>
        <row r="2203">
          <cell r="B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N2203">
            <v>0</v>
          </cell>
          <cell r="P2203">
            <v>0</v>
          </cell>
        </row>
        <row r="2204">
          <cell r="B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N2204">
            <v>0</v>
          </cell>
          <cell r="P2204">
            <v>0</v>
          </cell>
        </row>
        <row r="2205">
          <cell r="B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N2205">
            <v>0</v>
          </cell>
          <cell r="P2205">
            <v>0</v>
          </cell>
        </row>
        <row r="2206">
          <cell r="B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N2206">
            <v>0</v>
          </cell>
          <cell r="P2206">
            <v>0</v>
          </cell>
        </row>
        <row r="2207">
          <cell r="B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N2207">
            <v>0</v>
          </cell>
          <cell r="P2207">
            <v>0</v>
          </cell>
        </row>
        <row r="2208">
          <cell r="B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N2208">
            <v>0</v>
          </cell>
          <cell r="P2208">
            <v>0</v>
          </cell>
        </row>
        <row r="2209">
          <cell r="B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N2209">
            <v>0</v>
          </cell>
          <cell r="P2209">
            <v>0</v>
          </cell>
        </row>
        <row r="2210">
          <cell r="B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N2210">
            <v>0</v>
          </cell>
          <cell r="P2210">
            <v>0</v>
          </cell>
        </row>
        <row r="2211">
          <cell r="B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N2211">
            <v>0</v>
          </cell>
          <cell r="P2211">
            <v>0</v>
          </cell>
        </row>
        <row r="2212">
          <cell r="B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N2212">
            <v>0</v>
          </cell>
          <cell r="P2212">
            <v>0</v>
          </cell>
        </row>
        <row r="2213">
          <cell r="B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N2213">
            <v>0</v>
          </cell>
          <cell r="P2213">
            <v>0</v>
          </cell>
        </row>
        <row r="2214">
          <cell r="B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N2214">
            <v>0</v>
          </cell>
          <cell r="P2214">
            <v>0</v>
          </cell>
        </row>
        <row r="2215">
          <cell r="B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N2215">
            <v>0</v>
          </cell>
          <cell r="P2215">
            <v>0</v>
          </cell>
        </row>
        <row r="2216">
          <cell r="B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N2216">
            <v>0</v>
          </cell>
          <cell r="P2216">
            <v>0</v>
          </cell>
        </row>
        <row r="2217">
          <cell r="B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N2217">
            <v>0</v>
          </cell>
          <cell r="P2217">
            <v>0</v>
          </cell>
        </row>
        <row r="2218">
          <cell r="B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N2218">
            <v>0</v>
          </cell>
          <cell r="P2218">
            <v>0</v>
          </cell>
        </row>
        <row r="2219">
          <cell r="B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N2219">
            <v>0</v>
          </cell>
          <cell r="P2219">
            <v>0</v>
          </cell>
        </row>
        <row r="2220">
          <cell r="B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N2220">
            <v>0</v>
          </cell>
          <cell r="P2220">
            <v>0</v>
          </cell>
        </row>
        <row r="2221">
          <cell r="B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N2221">
            <v>0</v>
          </cell>
          <cell r="P2221">
            <v>0</v>
          </cell>
        </row>
        <row r="2222">
          <cell r="B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N2222">
            <v>0</v>
          </cell>
          <cell r="P2222">
            <v>0</v>
          </cell>
        </row>
        <row r="2223">
          <cell r="B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N2223">
            <v>0</v>
          </cell>
          <cell r="P2223">
            <v>0</v>
          </cell>
        </row>
        <row r="2224">
          <cell r="B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N2224">
            <v>0</v>
          </cell>
          <cell r="P2224">
            <v>0</v>
          </cell>
        </row>
        <row r="2225">
          <cell r="B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N2225">
            <v>0</v>
          </cell>
          <cell r="P2225">
            <v>0</v>
          </cell>
        </row>
        <row r="2226">
          <cell r="B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N2226">
            <v>0</v>
          </cell>
          <cell r="P2226">
            <v>0</v>
          </cell>
        </row>
        <row r="2227">
          <cell r="B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N2227">
            <v>0</v>
          </cell>
          <cell r="P2227">
            <v>0</v>
          </cell>
        </row>
        <row r="2228">
          <cell r="B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N2228">
            <v>0</v>
          </cell>
          <cell r="P2228">
            <v>0</v>
          </cell>
        </row>
        <row r="2229">
          <cell r="B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N2229">
            <v>0</v>
          </cell>
          <cell r="P2229">
            <v>0</v>
          </cell>
        </row>
        <row r="2230">
          <cell r="B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N2230">
            <v>0</v>
          </cell>
          <cell r="P2230">
            <v>0</v>
          </cell>
        </row>
        <row r="2231">
          <cell r="B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N2231">
            <v>0</v>
          </cell>
          <cell r="P2231">
            <v>0</v>
          </cell>
        </row>
        <row r="2232">
          <cell r="B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N2232">
            <v>0</v>
          </cell>
          <cell r="P2232">
            <v>0</v>
          </cell>
        </row>
        <row r="2233">
          <cell r="B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N2233">
            <v>0</v>
          </cell>
          <cell r="P2233">
            <v>0</v>
          </cell>
        </row>
        <row r="2234">
          <cell r="B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N2234">
            <v>0</v>
          </cell>
          <cell r="P2234">
            <v>0</v>
          </cell>
        </row>
        <row r="2235">
          <cell r="B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N2235">
            <v>0</v>
          </cell>
          <cell r="P2235">
            <v>0</v>
          </cell>
        </row>
        <row r="2236">
          <cell r="B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N2236">
            <v>0</v>
          </cell>
          <cell r="P2236">
            <v>0</v>
          </cell>
        </row>
        <row r="2237">
          <cell r="B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N2237">
            <v>0</v>
          </cell>
          <cell r="P2237">
            <v>0</v>
          </cell>
        </row>
        <row r="2238">
          <cell r="B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N2238">
            <v>0</v>
          </cell>
          <cell r="P2238">
            <v>0</v>
          </cell>
        </row>
        <row r="2239">
          <cell r="B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N2239">
            <v>0</v>
          </cell>
          <cell r="P2239">
            <v>0</v>
          </cell>
        </row>
        <row r="2240">
          <cell r="B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N2240">
            <v>0</v>
          </cell>
          <cell r="P2240">
            <v>0</v>
          </cell>
        </row>
        <row r="2241">
          <cell r="B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N2241">
            <v>0</v>
          </cell>
          <cell r="P2241">
            <v>0</v>
          </cell>
        </row>
        <row r="2242">
          <cell r="B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N2242">
            <v>0</v>
          </cell>
          <cell r="P2242">
            <v>0</v>
          </cell>
        </row>
        <row r="2243">
          <cell r="B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N2243">
            <v>0</v>
          </cell>
          <cell r="P2243">
            <v>0</v>
          </cell>
        </row>
        <row r="2244">
          <cell r="B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N2244">
            <v>0</v>
          </cell>
          <cell r="P2244">
            <v>0</v>
          </cell>
        </row>
        <row r="2245">
          <cell r="B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N2245">
            <v>0</v>
          </cell>
          <cell r="P2245">
            <v>0</v>
          </cell>
        </row>
        <row r="2246">
          <cell r="B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N2246">
            <v>0</v>
          </cell>
          <cell r="P2246">
            <v>0</v>
          </cell>
        </row>
        <row r="2247">
          <cell r="B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N2247">
            <v>0</v>
          </cell>
          <cell r="P2247">
            <v>0</v>
          </cell>
        </row>
        <row r="2248">
          <cell r="B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N2248">
            <v>0</v>
          </cell>
          <cell r="P2248">
            <v>0</v>
          </cell>
        </row>
        <row r="2249">
          <cell r="B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N2249">
            <v>0</v>
          </cell>
          <cell r="P2249">
            <v>0</v>
          </cell>
        </row>
        <row r="2250">
          <cell r="B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N2250">
            <v>0</v>
          </cell>
          <cell r="P2250">
            <v>0</v>
          </cell>
        </row>
        <row r="2251">
          <cell r="B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N2251">
            <v>0</v>
          </cell>
          <cell r="P2251">
            <v>0</v>
          </cell>
        </row>
        <row r="2252">
          <cell r="B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N2252">
            <v>0</v>
          </cell>
          <cell r="P2252">
            <v>0</v>
          </cell>
        </row>
        <row r="2253">
          <cell r="B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N2253">
            <v>0</v>
          </cell>
          <cell r="P2253">
            <v>0</v>
          </cell>
        </row>
        <row r="2254">
          <cell r="B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N2254">
            <v>0</v>
          </cell>
          <cell r="P2254">
            <v>0</v>
          </cell>
        </row>
        <row r="2255">
          <cell r="B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N2255">
            <v>0</v>
          </cell>
          <cell r="P2255">
            <v>0</v>
          </cell>
        </row>
        <row r="2256">
          <cell r="B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N2256">
            <v>0</v>
          </cell>
          <cell r="P2256">
            <v>0</v>
          </cell>
        </row>
        <row r="2257">
          <cell r="B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N2257">
            <v>0</v>
          </cell>
          <cell r="P2257">
            <v>0</v>
          </cell>
        </row>
        <row r="2258">
          <cell r="B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N2258">
            <v>0</v>
          </cell>
          <cell r="P2258">
            <v>0</v>
          </cell>
        </row>
        <row r="2259">
          <cell r="B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N2259">
            <v>0</v>
          </cell>
          <cell r="P2259">
            <v>0</v>
          </cell>
        </row>
        <row r="2260">
          <cell r="B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N2260">
            <v>0</v>
          </cell>
          <cell r="P2260">
            <v>0</v>
          </cell>
        </row>
        <row r="2261">
          <cell r="B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N2261">
            <v>0</v>
          </cell>
          <cell r="P2261">
            <v>0</v>
          </cell>
        </row>
        <row r="2262">
          <cell r="B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N2262">
            <v>0</v>
          </cell>
          <cell r="P2262">
            <v>0</v>
          </cell>
        </row>
        <row r="2263">
          <cell r="B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N2263">
            <v>0</v>
          </cell>
          <cell r="P2263">
            <v>0</v>
          </cell>
        </row>
        <row r="2264">
          <cell r="B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N2264">
            <v>0</v>
          </cell>
          <cell r="P2264">
            <v>0</v>
          </cell>
        </row>
        <row r="2265">
          <cell r="B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N2265">
            <v>0</v>
          </cell>
          <cell r="P2265">
            <v>0</v>
          </cell>
        </row>
        <row r="2266">
          <cell r="B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N2266">
            <v>0</v>
          </cell>
          <cell r="P2266">
            <v>0</v>
          </cell>
        </row>
        <row r="2267">
          <cell r="B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N2267">
            <v>0</v>
          </cell>
          <cell r="P2267">
            <v>0</v>
          </cell>
        </row>
        <row r="2268">
          <cell r="B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N2268">
            <v>0</v>
          </cell>
          <cell r="P2268">
            <v>0</v>
          </cell>
        </row>
        <row r="2269">
          <cell r="B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N2269">
            <v>0</v>
          </cell>
          <cell r="P2269">
            <v>0</v>
          </cell>
        </row>
        <row r="2270">
          <cell r="B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N2270">
            <v>0</v>
          </cell>
          <cell r="P2270">
            <v>0</v>
          </cell>
        </row>
        <row r="2271">
          <cell r="B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N2271">
            <v>0</v>
          </cell>
          <cell r="P2271">
            <v>0</v>
          </cell>
        </row>
        <row r="2272">
          <cell r="B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N2272">
            <v>0</v>
          </cell>
          <cell r="P2272">
            <v>0</v>
          </cell>
        </row>
        <row r="2273">
          <cell r="B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N2273">
            <v>0</v>
          </cell>
          <cell r="P2273">
            <v>0</v>
          </cell>
        </row>
        <row r="2274">
          <cell r="B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N2274">
            <v>0</v>
          </cell>
          <cell r="P2274">
            <v>0</v>
          </cell>
        </row>
        <row r="2275">
          <cell r="B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N2275">
            <v>0</v>
          </cell>
          <cell r="P2275">
            <v>0</v>
          </cell>
        </row>
        <row r="2276">
          <cell r="B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N2276">
            <v>0</v>
          </cell>
          <cell r="P2276">
            <v>0</v>
          </cell>
        </row>
        <row r="2277">
          <cell r="B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N2277">
            <v>0</v>
          </cell>
          <cell r="P2277">
            <v>0</v>
          </cell>
        </row>
        <row r="2278">
          <cell r="B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N2278">
            <v>0</v>
          </cell>
          <cell r="P2278">
            <v>0</v>
          </cell>
        </row>
        <row r="2279">
          <cell r="B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N2279">
            <v>0</v>
          </cell>
          <cell r="P2279">
            <v>0</v>
          </cell>
        </row>
        <row r="2280">
          <cell r="B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N2280">
            <v>0</v>
          </cell>
          <cell r="P2280">
            <v>0</v>
          </cell>
        </row>
        <row r="2281">
          <cell r="B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N2281">
            <v>0</v>
          </cell>
          <cell r="P2281">
            <v>0</v>
          </cell>
        </row>
        <row r="2282">
          <cell r="B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N2282">
            <v>0</v>
          </cell>
          <cell r="P2282">
            <v>0</v>
          </cell>
        </row>
        <row r="2283">
          <cell r="B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N2283">
            <v>0</v>
          </cell>
          <cell r="P2283">
            <v>0</v>
          </cell>
        </row>
        <row r="2284">
          <cell r="B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N2284">
            <v>0</v>
          </cell>
          <cell r="P2284">
            <v>0</v>
          </cell>
        </row>
        <row r="2285">
          <cell r="B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N2285">
            <v>0</v>
          </cell>
          <cell r="P2285">
            <v>0</v>
          </cell>
        </row>
        <row r="2286">
          <cell r="B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N2286">
            <v>0</v>
          </cell>
          <cell r="P2286">
            <v>0</v>
          </cell>
        </row>
        <row r="2287">
          <cell r="B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N2287">
            <v>0</v>
          </cell>
          <cell r="P2287">
            <v>0</v>
          </cell>
        </row>
        <row r="2288">
          <cell r="B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N2288">
            <v>0</v>
          </cell>
          <cell r="P2288">
            <v>0</v>
          </cell>
        </row>
        <row r="2289">
          <cell r="B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N2289">
            <v>0</v>
          </cell>
          <cell r="P2289">
            <v>0</v>
          </cell>
        </row>
        <row r="2290">
          <cell r="B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N2290">
            <v>0</v>
          </cell>
          <cell r="P2290">
            <v>0</v>
          </cell>
        </row>
        <row r="2291">
          <cell r="B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N2291">
            <v>0</v>
          </cell>
          <cell r="P2291">
            <v>0</v>
          </cell>
        </row>
        <row r="2292">
          <cell r="B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N2292">
            <v>0</v>
          </cell>
          <cell r="P2292">
            <v>0</v>
          </cell>
        </row>
        <row r="2293">
          <cell r="B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N2293">
            <v>0</v>
          </cell>
          <cell r="P2293">
            <v>0</v>
          </cell>
        </row>
        <row r="2294">
          <cell r="B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N2294">
            <v>0</v>
          </cell>
          <cell r="P2294">
            <v>0</v>
          </cell>
        </row>
        <row r="2295">
          <cell r="B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N2295">
            <v>0</v>
          </cell>
          <cell r="P2295">
            <v>0</v>
          </cell>
        </row>
        <row r="2296">
          <cell r="B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N2296">
            <v>0</v>
          </cell>
          <cell r="P2296">
            <v>0</v>
          </cell>
        </row>
        <row r="2297">
          <cell r="B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N2297">
            <v>0</v>
          </cell>
          <cell r="P2297">
            <v>0</v>
          </cell>
        </row>
        <row r="2298">
          <cell r="B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N2298">
            <v>0</v>
          </cell>
          <cell r="P2298">
            <v>0</v>
          </cell>
        </row>
        <row r="2299">
          <cell r="B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N2299">
            <v>0</v>
          </cell>
          <cell r="P2299">
            <v>0</v>
          </cell>
        </row>
        <row r="2300">
          <cell r="B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N2300">
            <v>0</v>
          </cell>
          <cell r="P2300">
            <v>0</v>
          </cell>
        </row>
        <row r="2301">
          <cell r="B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N2301">
            <v>0</v>
          </cell>
          <cell r="P2301">
            <v>0</v>
          </cell>
        </row>
        <row r="2302">
          <cell r="B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N2302">
            <v>0</v>
          </cell>
          <cell r="P2302">
            <v>0</v>
          </cell>
        </row>
        <row r="2303">
          <cell r="B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N2303">
            <v>0</v>
          </cell>
          <cell r="P2303">
            <v>0</v>
          </cell>
        </row>
        <row r="2304">
          <cell r="B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N2304">
            <v>0</v>
          </cell>
          <cell r="P2304">
            <v>0</v>
          </cell>
        </row>
        <row r="2305">
          <cell r="B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N2305">
            <v>0</v>
          </cell>
          <cell r="P2305">
            <v>0</v>
          </cell>
        </row>
        <row r="2306">
          <cell r="B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N2306">
            <v>0</v>
          </cell>
          <cell r="P2306">
            <v>0</v>
          </cell>
        </row>
        <row r="2307">
          <cell r="B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N2307">
            <v>0</v>
          </cell>
          <cell r="P2307">
            <v>0</v>
          </cell>
        </row>
        <row r="2308">
          <cell r="B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N2308">
            <v>0</v>
          </cell>
          <cell r="P2308">
            <v>0</v>
          </cell>
        </row>
        <row r="2309">
          <cell r="B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N2309">
            <v>0</v>
          </cell>
          <cell r="P2309">
            <v>0</v>
          </cell>
        </row>
        <row r="2310">
          <cell r="B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N2310">
            <v>0</v>
          </cell>
          <cell r="P2310">
            <v>0</v>
          </cell>
        </row>
        <row r="2311">
          <cell r="B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N2311">
            <v>0</v>
          </cell>
          <cell r="P2311">
            <v>0</v>
          </cell>
        </row>
        <row r="2312">
          <cell r="B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N2312">
            <v>0</v>
          </cell>
          <cell r="P2312">
            <v>0</v>
          </cell>
        </row>
        <row r="2313">
          <cell r="B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N2313">
            <v>0</v>
          </cell>
          <cell r="P2313">
            <v>0</v>
          </cell>
        </row>
        <row r="2314">
          <cell r="B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N2314">
            <v>0</v>
          </cell>
          <cell r="P2314">
            <v>0</v>
          </cell>
        </row>
        <row r="2315">
          <cell r="B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N2315">
            <v>0</v>
          </cell>
          <cell r="P2315">
            <v>0</v>
          </cell>
        </row>
        <row r="2316">
          <cell r="B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N2316">
            <v>0</v>
          </cell>
          <cell r="P2316">
            <v>0</v>
          </cell>
        </row>
        <row r="2317">
          <cell r="B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N2317">
            <v>0</v>
          </cell>
          <cell r="P2317">
            <v>0</v>
          </cell>
        </row>
        <row r="2318">
          <cell r="B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N2318">
            <v>0</v>
          </cell>
          <cell r="P2318">
            <v>0</v>
          </cell>
        </row>
        <row r="2319">
          <cell r="B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N2319">
            <v>0</v>
          </cell>
          <cell r="P2319">
            <v>0</v>
          </cell>
        </row>
        <row r="2320">
          <cell r="B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N2320">
            <v>0</v>
          </cell>
          <cell r="P2320">
            <v>0</v>
          </cell>
        </row>
        <row r="2321">
          <cell r="B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N2321">
            <v>0</v>
          </cell>
          <cell r="P2321">
            <v>0</v>
          </cell>
        </row>
        <row r="2322">
          <cell r="B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N2322">
            <v>0</v>
          </cell>
          <cell r="P2322">
            <v>0</v>
          </cell>
        </row>
        <row r="2323">
          <cell r="B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N2323">
            <v>0</v>
          </cell>
          <cell r="P2323">
            <v>0</v>
          </cell>
        </row>
        <row r="2324">
          <cell r="B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N2324">
            <v>0</v>
          </cell>
          <cell r="P2324">
            <v>0</v>
          </cell>
        </row>
        <row r="2325">
          <cell r="B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N2325">
            <v>0</v>
          </cell>
          <cell r="P2325">
            <v>0</v>
          </cell>
        </row>
        <row r="2326">
          <cell r="B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N2326">
            <v>0</v>
          </cell>
          <cell r="P2326">
            <v>0</v>
          </cell>
        </row>
        <row r="2327">
          <cell r="B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N2327">
            <v>0</v>
          </cell>
          <cell r="P2327">
            <v>0</v>
          </cell>
        </row>
        <row r="2328">
          <cell r="B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N2328">
            <v>0</v>
          </cell>
          <cell r="P2328">
            <v>0</v>
          </cell>
        </row>
        <row r="2329">
          <cell r="B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N2329">
            <v>0</v>
          </cell>
          <cell r="P2329">
            <v>0</v>
          </cell>
        </row>
        <row r="2330">
          <cell r="B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N2330">
            <v>0</v>
          </cell>
          <cell r="P2330">
            <v>0</v>
          </cell>
        </row>
        <row r="2331">
          <cell r="B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N2331">
            <v>0</v>
          </cell>
          <cell r="P2331">
            <v>0</v>
          </cell>
        </row>
        <row r="2332">
          <cell r="B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N2332">
            <v>0</v>
          </cell>
          <cell r="P2332">
            <v>0</v>
          </cell>
        </row>
        <row r="2333">
          <cell r="B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N2333">
            <v>0</v>
          </cell>
          <cell r="P2333">
            <v>0</v>
          </cell>
        </row>
        <row r="2334">
          <cell r="B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N2334">
            <v>0</v>
          </cell>
          <cell r="P2334">
            <v>0</v>
          </cell>
        </row>
        <row r="2335">
          <cell r="B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N2335">
            <v>0</v>
          </cell>
          <cell r="P2335">
            <v>0</v>
          </cell>
        </row>
        <row r="2336">
          <cell r="B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N2336">
            <v>0</v>
          </cell>
          <cell r="P2336">
            <v>0</v>
          </cell>
        </row>
        <row r="2337">
          <cell r="B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N2337">
            <v>0</v>
          </cell>
          <cell r="P2337">
            <v>0</v>
          </cell>
        </row>
        <row r="2338">
          <cell r="B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N2338">
            <v>0</v>
          </cell>
          <cell r="P2338">
            <v>0</v>
          </cell>
        </row>
        <row r="2339">
          <cell r="B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N2339">
            <v>0</v>
          </cell>
          <cell r="P2339">
            <v>0</v>
          </cell>
        </row>
        <row r="2340">
          <cell r="B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N2340">
            <v>0</v>
          </cell>
          <cell r="P2340">
            <v>0</v>
          </cell>
        </row>
        <row r="2341">
          <cell r="B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N2341">
            <v>0</v>
          </cell>
          <cell r="P2341">
            <v>0</v>
          </cell>
        </row>
        <row r="2342">
          <cell r="B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N2342">
            <v>0</v>
          </cell>
          <cell r="P2342">
            <v>0</v>
          </cell>
        </row>
        <row r="2343">
          <cell r="B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N2343">
            <v>0</v>
          </cell>
          <cell r="P2343">
            <v>0</v>
          </cell>
        </row>
        <row r="2344">
          <cell r="B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N2344">
            <v>0</v>
          </cell>
          <cell r="P2344">
            <v>0</v>
          </cell>
        </row>
        <row r="2345">
          <cell r="B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N2345">
            <v>0</v>
          </cell>
          <cell r="P2345">
            <v>0</v>
          </cell>
        </row>
        <row r="2346">
          <cell r="B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N2346">
            <v>0</v>
          </cell>
          <cell r="P2346">
            <v>0</v>
          </cell>
        </row>
        <row r="2347">
          <cell r="B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N2347">
            <v>0</v>
          </cell>
          <cell r="P2347">
            <v>0</v>
          </cell>
        </row>
        <row r="2348">
          <cell r="B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N2348">
            <v>0</v>
          </cell>
          <cell r="P2348">
            <v>0</v>
          </cell>
        </row>
        <row r="2349">
          <cell r="B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N2349">
            <v>0</v>
          </cell>
          <cell r="P2349">
            <v>0</v>
          </cell>
        </row>
        <row r="2350">
          <cell r="B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N2350">
            <v>0</v>
          </cell>
          <cell r="P2350">
            <v>0</v>
          </cell>
        </row>
        <row r="2351">
          <cell r="B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N2351">
            <v>0</v>
          </cell>
          <cell r="P2351">
            <v>0</v>
          </cell>
        </row>
        <row r="2352">
          <cell r="B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N2352">
            <v>0</v>
          </cell>
          <cell r="P2352">
            <v>0</v>
          </cell>
        </row>
        <row r="2353">
          <cell r="B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N2353">
            <v>0</v>
          </cell>
          <cell r="P2353">
            <v>0</v>
          </cell>
        </row>
        <row r="2354">
          <cell r="B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N2354">
            <v>0</v>
          </cell>
          <cell r="P2354">
            <v>0</v>
          </cell>
        </row>
        <row r="2355">
          <cell r="B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N2355">
            <v>0</v>
          </cell>
          <cell r="P2355">
            <v>0</v>
          </cell>
        </row>
        <row r="2356">
          <cell r="B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N2356">
            <v>0</v>
          </cell>
          <cell r="P2356">
            <v>0</v>
          </cell>
        </row>
        <row r="2357">
          <cell r="B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N2357">
            <v>0</v>
          </cell>
          <cell r="P2357">
            <v>0</v>
          </cell>
        </row>
        <row r="2358">
          <cell r="B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N2358">
            <v>0</v>
          </cell>
          <cell r="P2358">
            <v>0</v>
          </cell>
        </row>
        <row r="2359">
          <cell r="B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N2359">
            <v>0</v>
          </cell>
          <cell r="P2359">
            <v>0</v>
          </cell>
        </row>
        <row r="2360">
          <cell r="B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N2360">
            <v>0</v>
          </cell>
          <cell r="P2360">
            <v>0</v>
          </cell>
        </row>
        <row r="2361">
          <cell r="B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N2361">
            <v>0</v>
          </cell>
          <cell r="P2361">
            <v>0</v>
          </cell>
        </row>
        <row r="2362">
          <cell r="B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N2362">
            <v>0</v>
          </cell>
          <cell r="P2362">
            <v>0</v>
          </cell>
        </row>
        <row r="2363">
          <cell r="B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N2363">
            <v>0</v>
          </cell>
          <cell r="P2363">
            <v>0</v>
          </cell>
        </row>
        <row r="2364">
          <cell r="B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N2364">
            <v>0</v>
          </cell>
          <cell r="P2364">
            <v>0</v>
          </cell>
        </row>
        <row r="2365">
          <cell r="B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N2365">
            <v>0</v>
          </cell>
          <cell r="P2365">
            <v>0</v>
          </cell>
        </row>
        <row r="2366">
          <cell r="B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N2366">
            <v>0</v>
          </cell>
          <cell r="P2366">
            <v>0</v>
          </cell>
        </row>
        <row r="2367">
          <cell r="B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N2367">
            <v>0</v>
          </cell>
          <cell r="P2367">
            <v>0</v>
          </cell>
        </row>
        <row r="2368">
          <cell r="B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N2368">
            <v>0</v>
          </cell>
          <cell r="P2368">
            <v>0</v>
          </cell>
        </row>
        <row r="2369">
          <cell r="B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N2369">
            <v>0</v>
          </cell>
          <cell r="P2369">
            <v>0</v>
          </cell>
        </row>
        <row r="2370">
          <cell r="B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N2370">
            <v>0</v>
          </cell>
          <cell r="P2370">
            <v>0</v>
          </cell>
        </row>
        <row r="2371">
          <cell r="B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N2371">
            <v>0</v>
          </cell>
          <cell r="P2371">
            <v>0</v>
          </cell>
        </row>
        <row r="2372">
          <cell r="B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N2372">
            <v>0</v>
          </cell>
          <cell r="P2372">
            <v>0</v>
          </cell>
        </row>
        <row r="2373">
          <cell r="B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N2373">
            <v>0</v>
          </cell>
          <cell r="P2373">
            <v>0</v>
          </cell>
        </row>
        <row r="2374">
          <cell r="B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N2374">
            <v>0</v>
          </cell>
          <cell r="P2374">
            <v>0</v>
          </cell>
        </row>
        <row r="2375">
          <cell r="B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N2375">
            <v>0</v>
          </cell>
          <cell r="P2375">
            <v>0</v>
          </cell>
        </row>
        <row r="2376">
          <cell r="B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N2376">
            <v>0</v>
          </cell>
          <cell r="P2376">
            <v>0</v>
          </cell>
        </row>
        <row r="2377">
          <cell r="B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N2377">
            <v>0</v>
          </cell>
          <cell r="P2377">
            <v>0</v>
          </cell>
        </row>
        <row r="2378">
          <cell r="B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N2378">
            <v>0</v>
          </cell>
          <cell r="P2378">
            <v>0</v>
          </cell>
        </row>
        <row r="2379">
          <cell r="B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N2379">
            <v>0</v>
          </cell>
          <cell r="P2379">
            <v>0</v>
          </cell>
        </row>
        <row r="2380">
          <cell r="B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N2380">
            <v>0</v>
          </cell>
          <cell r="P2380">
            <v>0</v>
          </cell>
        </row>
        <row r="2381">
          <cell r="B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N2381">
            <v>0</v>
          </cell>
          <cell r="P2381">
            <v>0</v>
          </cell>
        </row>
        <row r="2382">
          <cell r="B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N2382">
            <v>0</v>
          </cell>
          <cell r="P2382">
            <v>0</v>
          </cell>
        </row>
        <row r="2383">
          <cell r="B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N2383">
            <v>0</v>
          </cell>
          <cell r="P2383">
            <v>0</v>
          </cell>
        </row>
        <row r="2384">
          <cell r="B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N2384">
            <v>0</v>
          </cell>
          <cell r="P2384">
            <v>0</v>
          </cell>
        </row>
        <row r="2385">
          <cell r="B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N2385">
            <v>0</v>
          </cell>
          <cell r="P2385">
            <v>0</v>
          </cell>
        </row>
        <row r="2386">
          <cell r="B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N2386">
            <v>0</v>
          </cell>
          <cell r="P2386">
            <v>0</v>
          </cell>
        </row>
        <row r="2387">
          <cell r="B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N2387">
            <v>0</v>
          </cell>
          <cell r="P2387">
            <v>0</v>
          </cell>
        </row>
        <row r="2388">
          <cell r="B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N2388">
            <v>0</v>
          </cell>
          <cell r="P2388">
            <v>0</v>
          </cell>
        </row>
        <row r="2389">
          <cell r="B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N2389">
            <v>0</v>
          </cell>
          <cell r="P2389">
            <v>0</v>
          </cell>
        </row>
        <row r="2390">
          <cell r="B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N2390">
            <v>0</v>
          </cell>
          <cell r="P2390">
            <v>0</v>
          </cell>
        </row>
        <row r="2391">
          <cell r="B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N2391">
            <v>0</v>
          </cell>
          <cell r="P2391">
            <v>0</v>
          </cell>
        </row>
        <row r="2392">
          <cell r="B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N2392">
            <v>0</v>
          </cell>
          <cell r="P2392">
            <v>0</v>
          </cell>
        </row>
        <row r="2393">
          <cell r="B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N2393">
            <v>0</v>
          </cell>
          <cell r="P2393">
            <v>0</v>
          </cell>
        </row>
        <row r="2394">
          <cell r="B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N2394">
            <v>0</v>
          </cell>
          <cell r="P2394">
            <v>0</v>
          </cell>
        </row>
        <row r="2395">
          <cell r="B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N2395">
            <v>0</v>
          </cell>
          <cell r="P2395">
            <v>0</v>
          </cell>
        </row>
        <row r="2396">
          <cell r="B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N2396">
            <v>0</v>
          </cell>
          <cell r="P2396">
            <v>0</v>
          </cell>
        </row>
        <row r="2397">
          <cell r="B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N2397">
            <v>0</v>
          </cell>
          <cell r="P2397">
            <v>0</v>
          </cell>
        </row>
        <row r="2398">
          <cell r="B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N2398">
            <v>0</v>
          </cell>
          <cell r="P2398">
            <v>0</v>
          </cell>
        </row>
        <row r="2399">
          <cell r="B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N2399">
            <v>0</v>
          </cell>
          <cell r="P2399">
            <v>0</v>
          </cell>
        </row>
        <row r="2400">
          <cell r="B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N2400">
            <v>0</v>
          </cell>
          <cell r="P2400">
            <v>0</v>
          </cell>
        </row>
        <row r="2401">
          <cell r="B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N2401">
            <v>0</v>
          </cell>
          <cell r="P2401">
            <v>0</v>
          </cell>
        </row>
        <row r="2402">
          <cell r="B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N2402">
            <v>0</v>
          </cell>
          <cell r="P2402">
            <v>0</v>
          </cell>
        </row>
        <row r="2403">
          <cell r="B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N2403">
            <v>0</v>
          </cell>
          <cell r="P2403">
            <v>0</v>
          </cell>
        </row>
        <row r="2404">
          <cell r="B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N2404">
            <v>0</v>
          </cell>
          <cell r="P2404">
            <v>0</v>
          </cell>
        </row>
        <row r="2405">
          <cell r="B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N2405">
            <v>0</v>
          </cell>
          <cell r="P2405">
            <v>0</v>
          </cell>
        </row>
        <row r="2406">
          <cell r="B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N2406">
            <v>0</v>
          </cell>
          <cell r="P2406">
            <v>0</v>
          </cell>
        </row>
        <row r="2407">
          <cell r="B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N2407">
            <v>0</v>
          </cell>
          <cell r="P2407">
            <v>0</v>
          </cell>
        </row>
        <row r="2408">
          <cell r="B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N2408">
            <v>0</v>
          </cell>
          <cell r="P2408">
            <v>0</v>
          </cell>
        </row>
        <row r="2409">
          <cell r="B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N2409">
            <v>0</v>
          </cell>
          <cell r="P2409">
            <v>0</v>
          </cell>
        </row>
        <row r="2410">
          <cell r="B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N2410">
            <v>0</v>
          </cell>
          <cell r="P2410">
            <v>0</v>
          </cell>
        </row>
        <row r="2411">
          <cell r="B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N2411">
            <v>0</v>
          </cell>
          <cell r="P2411">
            <v>0</v>
          </cell>
        </row>
        <row r="2412">
          <cell r="B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N2412">
            <v>0</v>
          </cell>
          <cell r="P2412">
            <v>0</v>
          </cell>
        </row>
        <row r="2413">
          <cell r="B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N2413">
            <v>0</v>
          </cell>
          <cell r="P2413">
            <v>0</v>
          </cell>
        </row>
        <row r="2414">
          <cell r="B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N2414">
            <v>0</v>
          </cell>
          <cell r="P2414">
            <v>0</v>
          </cell>
        </row>
        <row r="2415">
          <cell r="B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N2415">
            <v>0</v>
          </cell>
          <cell r="P2415">
            <v>0</v>
          </cell>
        </row>
        <row r="2416">
          <cell r="B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N2416">
            <v>0</v>
          </cell>
          <cell r="P2416">
            <v>0</v>
          </cell>
        </row>
        <row r="2417">
          <cell r="B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N2417">
            <v>0</v>
          </cell>
          <cell r="P2417">
            <v>0</v>
          </cell>
        </row>
        <row r="2418">
          <cell r="B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N2418">
            <v>0</v>
          </cell>
          <cell r="P2418">
            <v>0</v>
          </cell>
        </row>
        <row r="2419">
          <cell r="B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N2419">
            <v>0</v>
          </cell>
          <cell r="P2419">
            <v>0</v>
          </cell>
        </row>
        <row r="2420">
          <cell r="B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N2420">
            <v>0</v>
          </cell>
          <cell r="P2420">
            <v>0</v>
          </cell>
        </row>
        <row r="2421">
          <cell r="B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N2421">
            <v>0</v>
          </cell>
          <cell r="P2421">
            <v>0</v>
          </cell>
        </row>
        <row r="2422">
          <cell r="B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N2422">
            <v>0</v>
          </cell>
          <cell r="P2422">
            <v>0</v>
          </cell>
        </row>
        <row r="2423">
          <cell r="B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N2423">
            <v>0</v>
          </cell>
          <cell r="P2423">
            <v>0</v>
          </cell>
        </row>
        <row r="2424">
          <cell r="B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N2424">
            <v>0</v>
          </cell>
          <cell r="P2424">
            <v>0</v>
          </cell>
        </row>
        <row r="2425">
          <cell r="B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N2425">
            <v>0</v>
          </cell>
          <cell r="P2425">
            <v>0</v>
          </cell>
        </row>
        <row r="2426">
          <cell r="B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N2426">
            <v>0</v>
          </cell>
          <cell r="P2426">
            <v>0</v>
          </cell>
        </row>
        <row r="2427">
          <cell r="B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N2427">
            <v>0</v>
          </cell>
          <cell r="P2427">
            <v>0</v>
          </cell>
        </row>
        <row r="2428">
          <cell r="B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N2428">
            <v>0</v>
          </cell>
          <cell r="P2428">
            <v>0</v>
          </cell>
        </row>
        <row r="2429">
          <cell r="B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N2429">
            <v>0</v>
          </cell>
          <cell r="P2429">
            <v>0</v>
          </cell>
        </row>
        <row r="2430">
          <cell r="B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N2430">
            <v>0</v>
          </cell>
          <cell r="P2430">
            <v>0</v>
          </cell>
        </row>
        <row r="2431">
          <cell r="B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N2431">
            <v>0</v>
          </cell>
          <cell r="P2431">
            <v>0</v>
          </cell>
        </row>
        <row r="2432">
          <cell r="B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N2432">
            <v>0</v>
          </cell>
          <cell r="P2432">
            <v>0</v>
          </cell>
        </row>
        <row r="2433">
          <cell r="B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N2433">
            <v>0</v>
          </cell>
          <cell r="P2433">
            <v>0</v>
          </cell>
        </row>
        <row r="2434">
          <cell r="B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N2434">
            <v>0</v>
          </cell>
          <cell r="P2434">
            <v>0</v>
          </cell>
        </row>
        <row r="2435">
          <cell r="B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N2435">
            <v>0</v>
          </cell>
          <cell r="P2435">
            <v>0</v>
          </cell>
        </row>
        <row r="2436">
          <cell r="B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N2436">
            <v>0</v>
          </cell>
          <cell r="P2436">
            <v>0</v>
          </cell>
        </row>
        <row r="2437">
          <cell r="B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N2437">
            <v>0</v>
          </cell>
          <cell r="P2437">
            <v>0</v>
          </cell>
        </row>
        <row r="2438">
          <cell r="B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N2438">
            <v>0</v>
          </cell>
          <cell r="P2438">
            <v>0</v>
          </cell>
        </row>
        <row r="2439">
          <cell r="B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N2439">
            <v>0</v>
          </cell>
          <cell r="P2439">
            <v>0</v>
          </cell>
        </row>
        <row r="2440">
          <cell r="B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N2440">
            <v>0</v>
          </cell>
          <cell r="P2440">
            <v>0</v>
          </cell>
        </row>
        <row r="2441">
          <cell r="B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N2441">
            <v>0</v>
          </cell>
          <cell r="P2441">
            <v>0</v>
          </cell>
        </row>
        <row r="2442">
          <cell r="B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N2442">
            <v>0</v>
          </cell>
          <cell r="P2442">
            <v>0</v>
          </cell>
        </row>
        <row r="2443">
          <cell r="B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N2443">
            <v>0</v>
          </cell>
          <cell r="P2443">
            <v>0</v>
          </cell>
        </row>
        <row r="2444">
          <cell r="B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N2444">
            <v>0</v>
          </cell>
          <cell r="P2444">
            <v>0</v>
          </cell>
        </row>
        <row r="2445">
          <cell r="B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N2445">
            <v>0</v>
          </cell>
          <cell r="P2445">
            <v>0</v>
          </cell>
        </row>
        <row r="2446">
          <cell r="B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N2446">
            <v>0</v>
          </cell>
          <cell r="P2446">
            <v>0</v>
          </cell>
        </row>
        <row r="2447">
          <cell r="B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N2447">
            <v>0</v>
          </cell>
          <cell r="P2447">
            <v>0</v>
          </cell>
        </row>
        <row r="2448">
          <cell r="B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N2448">
            <v>0</v>
          </cell>
          <cell r="P2448">
            <v>0</v>
          </cell>
        </row>
        <row r="2449">
          <cell r="B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N2449">
            <v>0</v>
          </cell>
          <cell r="P2449">
            <v>0</v>
          </cell>
        </row>
        <row r="2450">
          <cell r="B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N2450">
            <v>0</v>
          </cell>
          <cell r="P2450">
            <v>0</v>
          </cell>
        </row>
        <row r="2451">
          <cell r="B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N2451">
            <v>0</v>
          </cell>
          <cell r="P2451">
            <v>0</v>
          </cell>
        </row>
        <row r="2452">
          <cell r="B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N2452">
            <v>0</v>
          </cell>
          <cell r="P2452">
            <v>0</v>
          </cell>
        </row>
        <row r="2453">
          <cell r="B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N2453">
            <v>0</v>
          </cell>
          <cell r="P2453">
            <v>0</v>
          </cell>
        </row>
        <row r="2454">
          <cell r="B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N2454">
            <v>0</v>
          </cell>
          <cell r="P2454">
            <v>0</v>
          </cell>
        </row>
        <row r="2455">
          <cell r="B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N2455">
            <v>0</v>
          </cell>
          <cell r="P2455">
            <v>0</v>
          </cell>
        </row>
        <row r="2456">
          <cell r="B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N2456">
            <v>0</v>
          </cell>
          <cell r="P2456">
            <v>0</v>
          </cell>
        </row>
        <row r="2457">
          <cell r="B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N2457">
            <v>0</v>
          </cell>
          <cell r="P2457">
            <v>0</v>
          </cell>
        </row>
        <row r="2458">
          <cell r="B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N2458">
            <v>0</v>
          </cell>
          <cell r="P2458">
            <v>0</v>
          </cell>
        </row>
        <row r="2459">
          <cell r="B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N2459">
            <v>0</v>
          </cell>
          <cell r="P2459">
            <v>0</v>
          </cell>
        </row>
        <row r="2460">
          <cell r="B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N2460">
            <v>0</v>
          </cell>
          <cell r="P2460">
            <v>0</v>
          </cell>
        </row>
        <row r="2461">
          <cell r="B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N2461">
            <v>0</v>
          </cell>
          <cell r="P2461">
            <v>0</v>
          </cell>
        </row>
        <row r="2462">
          <cell r="B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N2462">
            <v>0</v>
          </cell>
          <cell r="P2462">
            <v>0</v>
          </cell>
        </row>
        <row r="2463">
          <cell r="B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N2463">
            <v>0</v>
          </cell>
          <cell r="P2463">
            <v>0</v>
          </cell>
        </row>
        <row r="2464">
          <cell r="B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N2464">
            <v>0</v>
          </cell>
          <cell r="P2464">
            <v>0</v>
          </cell>
        </row>
        <row r="2465">
          <cell r="B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N2465">
            <v>0</v>
          </cell>
          <cell r="P2465">
            <v>0</v>
          </cell>
        </row>
        <row r="2466">
          <cell r="B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N2466">
            <v>0</v>
          </cell>
          <cell r="P2466">
            <v>0</v>
          </cell>
        </row>
        <row r="2467">
          <cell r="B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N2467">
            <v>0</v>
          </cell>
          <cell r="P2467">
            <v>0</v>
          </cell>
        </row>
        <row r="2468">
          <cell r="B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N2468">
            <v>0</v>
          </cell>
          <cell r="P2468">
            <v>0</v>
          </cell>
        </row>
        <row r="2469">
          <cell r="B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N2469">
            <v>0</v>
          </cell>
          <cell r="P2469">
            <v>0</v>
          </cell>
        </row>
        <row r="2470">
          <cell r="B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N2470">
            <v>0</v>
          </cell>
          <cell r="P2470">
            <v>0</v>
          </cell>
        </row>
        <row r="2471">
          <cell r="B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N2471">
            <v>0</v>
          </cell>
          <cell r="P2471">
            <v>0</v>
          </cell>
        </row>
        <row r="2472">
          <cell r="B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N2472">
            <v>0</v>
          </cell>
          <cell r="P2472">
            <v>0</v>
          </cell>
        </row>
        <row r="2473">
          <cell r="B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N2473">
            <v>0</v>
          </cell>
          <cell r="P2473">
            <v>0</v>
          </cell>
        </row>
        <row r="2474">
          <cell r="B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N2474">
            <v>0</v>
          </cell>
          <cell r="P2474">
            <v>0</v>
          </cell>
        </row>
        <row r="2475">
          <cell r="B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N2475">
            <v>0</v>
          </cell>
          <cell r="P2475">
            <v>0</v>
          </cell>
        </row>
        <row r="2476">
          <cell r="B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N2476">
            <v>0</v>
          </cell>
          <cell r="P2476">
            <v>0</v>
          </cell>
        </row>
        <row r="2477">
          <cell r="B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N2477">
            <v>0</v>
          </cell>
          <cell r="P2477">
            <v>0</v>
          </cell>
        </row>
        <row r="2478">
          <cell r="B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N2478">
            <v>0</v>
          </cell>
          <cell r="P2478">
            <v>0</v>
          </cell>
        </row>
        <row r="2479">
          <cell r="B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N2479">
            <v>0</v>
          </cell>
          <cell r="P2479">
            <v>0</v>
          </cell>
        </row>
        <row r="2480">
          <cell r="B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N2480">
            <v>0</v>
          </cell>
          <cell r="P2480">
            <v>0</v>
          </cell>
        </row>
        <row r="2481">
          <cell r="B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N2481">
            <v>0</v>
          </cell>
          <cell r="P2481">
            <v>0</v>
          </cell>
        </row>
        <row r="2482">
          <cell r="B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N2482">
            <v>0</v>
          </cell>
          <cell r="P2482">
            <v>0</v>
          </cell>
        </row>
        <row r="2483">
          <cell r="B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N2483">
            <v>0</v>
          </cell>
          <cell r="P2483">
            <v>0</v>
          </cell>
        </row>
        <row r="2484">
          <cell r="B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N2484">
            <v>0</v>
          </cell>
          <cell r="P2484">
            <v>0</v>
          </cell>
        </row>
        <row r="2485">
          <cell r="B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N2485">
            <v>0</v>
          </cell>
          <cell r="P2485">
            <v>0</v>
          </cell>
        </row>
        <row r="2486">
          <cell r="B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N2486">
            <v>0</v>
          </cell>
          <cell r="P2486">
            <v>0</v>
          </cell>
        </row>
        <row r="2487">
          <cell r="B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N2487">
            <v>0</v>
          </cell>
          <cell r="P2487">
            <v>0</v>
          </cell>
        </row>
        <row r="2488">
          <cell r="B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N2488">
            <v>0</v>
          </cell>
          <cell r="P2488">
            <v>0</v>
          </cell>
        </row>
        <row r="2489">
          <cell r="B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N2489">
            <v>0</v>
          </cell>
          <cell r="P2489">
            <v>0</v>
          </cell>
        </row>
        <row r="2490">
          <cell r="B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N2490">
            <v>0</v>
          </cell>
          <cell r="P2490">
            <v>0</v>
          </cell>
        </row>
        <row r="2491">
          <cell r="B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N2491">
            <v>0</v>
          </cell>
          <cell r="P2491">
            <v>0</v>
          </cell>
        </row>
        <row r="2492">
          <cell r="B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N2492">
            <v>0</v>
          </cell>
          <cell r="P2492">
            <v>0</v>
          </cell>
        </row>
        <row r="2493">
          <cell r="B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N2493">
            <v>0</v>
          </cell>
          <cell r="P2493">
            <v>0</v>
          </cell>
        </row>
        <row r="2494">
          <cell r="B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N2494">
            <v>0</v>
          </cell>
          <cell r="P2494">
            <v>0</v>
          </cell>
        </row>
        <row r="2495">
          <cell r="B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N2495">
            <v>0</v>
          </cell>
          <cell r="P2495">
            <v>0</v>
          </cell>
        </row>
        <row r="2496">
          <cell r="B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N2496">
            <v>0</v>
          </cell>
          <cell r="P2496">
            <v>0</v>
          </cell>
        </row>
        <row r="2497">
          <cell r="B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N2497">
            <v>0</v>
          </cell>
          <cell r="P2497">
            <v>0</v>
          </cell>
        </row>
        <row r="2498">
          <cell r="B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N2498">
            <v>0</v>
          </cell>
          <cell r="P2498">
            <v>0</v>
          </cell>
        </row>
        <row r="2499">
          <cell r="B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N2499">
            <v>0</v>
          </cell>
          <cell r="P2499">
            <v>0</v>
          </cell>
        </row>
        <row r="2500">
          <cell r="B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N2500">
            <v>0</v>
          </cell>
          <cell r="P2500">
            <v>0</v>
          </cell>
        </row>
        <row r="2501">
          <cell r="B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N2501">
            <v>0</v>
          </cell>
          <cell r="P2501">
            <v>0</v>
          </cell>
        </row>
        <row r="2502">
          <cell r="B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N2502">
            <v>0</v>
          </cell>
          <cell r="P2502">
            <v>0</v>
          </cell>
        </row>
        <row r="2503">
          <cell r="B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N2503">
            <v>0</v>
          </cell>
          <cell r="P2503">
            <v>0</v>
          </cell>
        </row>
        <row r="2504">
          <cell r="B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N2504">
            <v>0</v>
          </cell>
          <cell r="P2504">
            <v>0</v>
          </cell>
        </row>
        <row r="2505">
          <cell r="B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N2505">
            <v>0</v>
          </cell>
          <cell r="P2505">
            <v>0</v>
          </cell>
        </row>
        <row r="2506">
          <cell r="B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N2506">
            <v>0</v>
          </cell>
          <cell r="P2506">
            <v>0</v>
          </cell>
        </row>
        <row r="2507">
          <cell r="B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N2507">
            <v>0</v>
          </cell>
          <cell r="P2507">
            <v>0</v>
          </cell>
        </row>
        <row r="2508">
          <cell r="B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N2508">
            <v>0</v>
          </cell>
          <cell r="P2508">
            <v>0</v>
          </cell>
        </row>
        <row r="2509">
          <cell r="B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N2509">
            <v>0</v>
          </cell>
          <cell r="P2509">
            <v>0</v>
          </cell>
        </row>
        <row r="2510">
          <cell r="B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N2510">
            <v>0</v>
          </cell>
          <cell r="P2510">
            <v>0</v>
          </cell>
        </row>
        <row r="2511">
          <cell r="B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N2511">
            <v>0</v>
          </cell>
          <cell r="P2511">
            <v>0</v>
          </cell>
        </row>
        <row r="2512">
          <cell r="B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N2512">
            <v>0</v>
          </cell>
          <cell r="P2512">
            <v>0</v>
          </cell>
        </row>
        <row r="2513">
          <cell r="B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N2513">
            <v>0</v>
          </cell>
          <cell r="P2513">
            <v>0</v>
          </cell>
        </row>
        <row r="2514">
          <cell r="B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N2514">
            <v>0</v>
          </cell>
          <cell r="P2514">
            <v>0</v>
          </cell>
        </row>
      </sheetData>
      <sheetData sheetId="6" refreshError="1">
        <row r="2237">
          <cell r="D2237">
            <v>10</v>
          </cell>
          <cell r="G2237" t="str">
            <v>M¸ phanh 07502-43630-71</v>
          </cell>
          <cell r="J2237">
            <v>2148730</v>
          </cell>
          <cell r="K2237">
            <v>8</v>
          </cell>
          <cell r="L2237" t="str">
            <v>16</v>
          </cell>
          <cell r="M2237">
            <v>1</v>
          </cell>
          <cell r="N2237" t="str">
            <v>TuÊn Anh (Phßng KH)</v>
          </cell>
          <cell r="O2237" t="str">
            <v>16/1</v>
          </cell>
        </row>
        <row r="2238">
          <cell r="D2238">
            <v>37</v>
          </cell>
          <cell r="G2238" t="str">
            <v>Läc nhiªn liÖu</v>
          </cell>
          <cell r="I2238" t="str">
            <v>chiÕc</v>
          </cell>
          <cell r="J2238">
            <v>466000</v>
          </cell>
          <cell r="K2238">
            <v>10</v>
          </cell>
          <cell r="L2238" t="str">
            <v>18</v>
          </cell>
          <cell r="M2238">
            <v>2</v>
          </cell>
          <cell r="N2238" t="str">
            <v>S¬n (Phßng KÕ ho¹ch)</v>
          </cell>
          <cell r="O2238" t="str">
            <v>18/1</v>
          </cell>
        </row>
        <row r="2239">
          <cell r="D2239">
            <v>37</v>
          </cell>
          <cell r="G2239" t="str">
            <v>Läc dÇu</v>
          </cell>
          <cell r="I2239" t="str">
            <v>chiÕc</v>
          </cell>
          <cell r="J2239">
            <v>238000</v>
          </cell>
          <cell r="K2239">
            <v>10</v>
          </cell>
        </row>
        <row r="2240">
          <cell r="D2240">
            <v>37</v>
          </cell>
          <cell r="G2240" t="str">
            <v>B¬m ch©n kh«ngE4TZ-2A451-A</v>
          </cell>
          <cell r="I2240" t="str">
            <v>chiÕc</v>
          </cell>
          <cell r="J2240">
            <v>3610000</v>
          </cell>
          <cell r="K2240">
            <v>1</v>
          </cell>
          <cell r="L2240" t="str">
            <v>23</v>
          </cell>
          <cell r="M2240">
            <v>3</v>
          </cell>
          <cell r="N2240" t="str">
            <v>TuÊn Anh (Phßng KH)</v>
          </cell>
          <cell r="O2240" t="str">
            <v>22/1</v>
          </cell>
        </row>
        <row r="2241">
          <cell r="D2241">
            <v>37</v>
          </cell>
          <cell r="G2241" t="str">
            <v>TiÕt chÕ m¸y ph¸t FOPZ-10316-A</v>
          </cell>
          <cell r="I2241" t="str">
            <v>chiÕc</v>
          </cell>
          <cell r="J2241">
            <v>1810000</v>
          </cell>
          <cell r="K2241">
            <v>1</v>
          </cell>
        </row>
        <row r="2242">
          <cell r="D2242">
            <v>37</v>
          </cell>
          <cell r="G2242" t="str">
            <v>B¬m nhiªn liÖu E3TZ-9350-B</v>
          </cell>
          <cell r="I2242" t="str">
            <v>chiÕc</v>
          </cell>
          <cell r="J2242">
            <v>1620000</v>
          </cell>
          <cell r="K2242">
            <v>1</v>
          </cell>
        </row>
        <row r="2243">
          <cell r="D2243">
            <v>37</v>
          </cell>
          <cell r="G2243" t="str">
            <v>Tæng c«n E8T2-7A543-C</v>
          </cell>
          <cell r="I2243" t="str">
            <v>chiÕc</v>
          </cell>
          <cell r="J2243">
            <v>2320000</v>
          </cell>
          <cell r="K2243">
            <v>1</v>
          </cell>
        </row>
        <row r="2244">
          <cell r="D2244">
            <v>37</v>
          </cell>
          <cell r="G2244" t="str">
            <v>ThÐp U80*6m (252Kg)</v>
          </cell>
          <cell r="I2244" t="str">
            <v>C©y</v>
          </cell>
          <cell r="J2244">
            <v>152380.9</v>
          </cell>
          <cell r="K2244">
            <v>6</v>
          </cell>
          <cell r="L2244" t="str">
            <v>30</v>
          </cell>
          <cell r="M2244">
            <v>4</v>
          </cell>
          <cell r="N2244" t="str">
            <v>Linh (Phßng KTS§)</v>
          </cell>
        </row>
        <row r="2245">
          <cell r="D2245">
            <v>37</v>
          </cell>
          <cell r="G2245" t="str">
            <v>ThÐp gãc 63*63*5*6 (68.6KG)</v>
          </cell>
          <cell r="I2245" t="str">
            <v>C©y</v>
          </cell>
          <cell r="J2245">
            <v>112380.9</v>
          </cell>
          <cell r="K2245">
            <v>2</v>
          </cell>
        </row>
        <row r="2246">
          <cell r="D2246">
            <v>37</v>
          </cell>
          <cell r="G2246" t="str">
            <v>B×nh ®iÖn 12V-200AH GS</v>
          </cell>
          <cell r="I2246" t="str">
            <v>B×nh</v>
          </cell>
          <cell r="J2246">
            <v>990909</v>
          </cell>
          <cell r="K2246">
            <v>4</v>
          </cell>
          <cell r="L2246" t="str">
            <v>4/2</v>
          </cell>
          <cell r="M2246">
            <v>5</v>
          </cell>
          <cell r="N2246" t="str">
            <v>Linh (Phßng PVKTS§)</v>
          </cell>
          <cell r="O2246">
            <v>37288</v>
          </cell>
        </row>
        <row r="2247">
          <cell r="D2247">
            <v>37</v>
          </cell>
          <cell r="G2247" t="str">
            <v>B×nh ®iÖn 12V 150Ah</v>
          </cell>
          <cell r="I2247" t="str">
            <v>B×nh</v>
          </cell>
          <cell r="J2247">
            <v>736363</v>
          </cell>
          <cell r="K2247">
            <v>4</v>
          </cell>
        </row>
        <row r="2248">
          <cell r="D2248">
            <v>37</v>
          </cell>
          <cell r="G2248" t="str">
            <v>B×nh ®iÖn 12V 100AH</v>
          </cell>
          <cell r="I2248" t="str">
            <v>B×nh</v>
          </cell>
          <cell r="J2248">
            <v>490909</v>
          </cell>
          <cell r="K2248">
            <v>6</v>
          </cell>
        </row>
        <row r="2249">
          <cell r="D2249">
            <v>37</v>
          </cell>
          <cell r="G2249" t="str">
            <v>B×nh ®iÖn 12V 70AH</v>
          </cell>
          <cell r="I2249" t="str">
            <v>B×nh</v>
          </cell>
          <cell r="J2249">
            <v>381818</v>
          </cell>
          <cell r="K2249">
            <v>4</v>
          </cell>
        </row>
        <row r="2250">
          <cell r="D2250">
            <v>37</v>
          </cell>
          <cell r="G2250" t="str">
            <v>B×nh ®iÖn 12V 80Ah</v>
          </cell>
          <cell r="I2250" t="str">
            <v>B×nh</v>
          </cell>
          <cell r="J2250">
            <v>509090</v>
          </cell>
          <cell r="K2250">
            <v>13</v>
          </cell>
        </row>
        <row r="2251">
          <cell r="D2251">
            <v>37</v>
          </cell>
          <cell r="G2251" t="str">
            <v>B×nh ®iÖn 12V 50AH</v>
          </cell>
          <cell r="I2251" t="str">
            <v>B×nh</v>
          </cell>
          <cell r="J2251">
            <v>490909</v>
          </cell>
          <cell r="K2251">
            <v>1</v>
          </cell>
        </row>
        <row r="2252">
          <cell r="D2252">
            <v>37</v>
          </cell>
          <cell r="G2252" t="str">
            <v>èng cao su phi 19 (TiÖp )</v>
          </cell>
          <cell r="I2252" t="str">
            <v>m</v>
          </cell>
          <cell r="J2252">
            <v>26190</v>
          </cell>
          <cell r="K2252">
            <v>20</v>
          </cell>
          <cell r="L2252" t="str">
            <v>4/2</v>
          </cell>
          <cell r="M2252">
            <v>6</v>
          </cell>
          <cell r="N2252" t="str">
            <v>Linh (phßng PVKTS§)</v>
          </cell>
          <cell r="O2252">
            <v>37288</v>
          </cell>
        </row>
        <row r="2253">
          <cell r="D2253">
            <v>37</v>
          </cell>
          <cell r="G2253" t="str">
            <v>Läc nhiªn liÖu xe URAN</v>
          </cell>
          <cell r="I2253" t="str">
            <v>c¸i</v>
          </cell>
          <cell r="J2253">
            <v>65000</v>
          </cell>
          <cell r="K2253">
            <v>2</v>
          </cell>
          <cell r="L2253" t="str">
            <v>4/2</v>
          </cell>
          <cell r="M2253">
            <v>7</v>
          </cell>
          <cell r="N2253" t="str">
            <v>Linh (Phßng PVKTS§)</v>
          </cell>
          <cell r="O2253">
            <v>37288</v>
          </cell>
        </row>
        <row r="2254">
          <cell r="D2254">
            <v>37</v>
          </cell>
          <cell r="G2254" t="str">
            <v>Läc nhít xe URAN</v>
          </cell>
          <cell r="I2254" t="str">
            <v>c¸i</v>
          </cell>
          <cell r="J2254">
            <v>75000</v>
          </cell>
          <cell r="K2254">
            <v>2</v>
          </cell>
        </row>
        <row r="2255">
          <cell r="D2255">
            <v>37</v>
          </cell>
          <cell r="G2255" t="str">
            <v>Phít moay ¬ tr­íc xe URAN Liªn x«</v>
          </cell>
          <cell r="I2255" t="str">
            <v>c¸i</v>
          </cell>
          <cell r="J2255">
            <v>68000</v>
          </cell>
          <cell r="K2255">
            <v>2</v>
          </cell>
        </row>
        <row r="2256">
          <cell r="D2256">
            <v>37</v>
          </cell>
          <cell r="G2256" t="str">
            <v>Cóp ben phanh b¸nh xe URAN Liªn x«</v>
          </cell>
          <cell r="I2256" t="str">
            <v>c¸i</v>
          </cell>
          <cell r="J2256">
            <v>7500</v>
          </cell>
          <cell r="K2256">
            <v>12</v>
          </cell>
        </row>
        <row r="2257">
          <cell r="D2257">
            <v>37</v>
          </cell>
          <cell r="G2257" t="str">
            <v>Kho¸ x¶ h¬i ZIN 130 Liªn x«</v>
          </cell>
          <cell r="I2257" t="str">
            <v>c¸i</v>
          </cell>
          <cell r="J2257">
            <v>45000</v>
          </cell>
          <cell r="K2257">
            <v>1</v>
          </cell>
        </row>
        <row r="2258">
          <cell r="D2258">
            <v>37</v>
          </cell>
          <cell r="G2258" t="str">
            <v>D©y curoa m¸y ph¸t + bæ trî l¸i Z130 Liªn x«</v>
          </cell>
          <cell r="I2258" t="str">
            <v>c¸i</v>
          </cell>
          <cell r="J2258">
            <v>55000</v>
          </cell>
          <cell r="K2258">
            <v>2</v>
          </cell>
        </row>
        <row r="2259">
          <cell r="D2259">
            <v>37</v>
          </cell>
          <cell r="G2259" t="str">
            <v>Läc nhít ®éng c¬ Zat204 Liªn x«</v>
          </cell>
          <cell r="I2259" t="str">
            <v>c¸i</v>
          </cell>
          <cell r="J2259">
            <v>80000</v>
          </cell>
          <cell r="K2259">
            <v>2</v>
          </cell>
        </row>
        <row r="2260">
          <cell r="D2260">
            <v>37</v>
          </cell>
          <cell r="G2260" t="str">
            <v>Läc nhiªn liÖu</v>
          </cell>
          <cell r="I2260" t="str">
            <v>c¸i</v>
          </cell>
          <cell r="J2260">
            <v>75000</v>
          </cell>
          <cell r="K2260">
            <v>1</v>
          </cell>
        </row>
        <row r="2261">
          <cell r="D2261">
            <v>37</v>
          </cell>
          <cell r="G2261" t="str">
            <v>D©y curoa ®éng c¬ Zat204 Liªn x«</v>
          </cell>
          <cell r="I2261" t="str">
            <v>c¸i</v>
          </cell>
          <cell r="J2261">
            <v>85000</v>
          </cell>
          <cell r="K2261">
            <v>2</v>
          </cell>
        </row>
        <row r="2262">
          <cell r="D2262">
            <v>37</v>
          </cell>
          <cell r="G2262" t="str">
            <v>èng gi¶m thanh ZIN Liªn x« (§å cò)</v>
          </cell>
          <cell r="I2262" t="str">
            <v>c¸i</v>
          </cell>
          <cell r="J2262">
            <v>350000</v>
          </cell>
          <cell r="K2262">
            <v>1</v>
          </cell>
        </row>
        <row r="2263">
          <cell r="D2263">
            <v>37</v>
          </cell>
          <cell r="G2263" t="str">
            <v>Chæi than khëi ®éng ®éng c¬ Zat204</v>
          </cell>
          <cell r="I2263" t="str">
            <v>c¸i</v>
          </cell>
          <cell r="J2263">
            <v>25000</v>
          </cell>
          <cell r="K2263">
            <v>4</v>
          </cell>
        </row>
        <row r="2264">
          <cell r="D2264">
            <v>37</v>
          </cell>
          <cell r="G2264" t="str">
            <v>§Ìn xi nhan ZIN</v>
          </cell>
          <cell r="I2264" t="str">
            <v>Bé</v>
          </cell>
          <cell r="J2264">
            <v>25000</v>
          </cell>
          <cell r="K2264">
            <v>2</v>
          </cell>
        </row>
        <row r="2265">
          <cell r="D2265">
            <v>37</v>
          </cell>
          <cell r="G2265" t="str">
            <v>Ccu roa trî lùc</v>
          </cell>
          <cell r="I2265" t="str">
            <v>c¸i</v>
          </cell>
          <cell r="J2265">
            <v>634000</v>
          </cell>
          <cell r="K2265">
            <v>1</v>
          </cell>
          <cell r="L2265" t="str">
            <v>4/2</v>
          </cell>
          <cell r="M2265">
            <v>8</v>
          </cell>
          <cell r="N2265" t="str">
            <v>Linh (Phßng PVKTS§)</v>
          </cell>
          <cell r="O2265">
            <v>37288</v>
          </cell>
        </row>
        <row r="2266">
          <cell r="D2266">
            <v>37</v>
          </cell>
          <cell r="G2266" t="str">
            <v>Curoa m¸y ph¸t</v>
          </cell>
          <cell r="I2266" t="str">
            <v>c¸i</v>
          </cell>
          <cell r="J2266">
            <v>426000</v>
          </cell>
          <cell r="K2266">
            <v>1</v>
          </cell>
        </row>
        <row r="2267">
          <cell r="D2267">
            <v>37</v>
          </cell>
          <cell r="G2267" t="str">
            <v>Curoa A/C</v>
          </cell>
          <cell r="I2267" t="str">
            <v>c¸i</v>
          </cell>
          <cell r="J2267">
            <v>720000</v>
          </cell>
          <cell r="K2267">
            <v>1</v>
          </cell>
        </row>
        <row r="2268">
          <cell r="D2268">
            <v>37</v>
          </cell>
          <cell r="G2268" t="str">
            <v>Curoa cam</v>
          </cell>
          <cell r="I2268" t="str">
            <v>c¸i</v>
          </cell>
          <cell r="J2268">
            <v>1114000</v>
          </cell>
          <cell r="K2268">
            <v>1</v>
          </cell>
        </row>
        <row r="2269">
          <cell r="D2269">
            <v>37</v>
          </cell>
          <cell r="G2269" t="str">
            <v>Bi tú cam</v>
          </cell>
          <cell r="I2269" t="str">
            <v>vßng</v>
          </cell>
          <cell r="J2269">
            <v>458000</v>
          </cell>
          <cell r="K2269">
            <v>1</v>
          </cell>
        </row>
        <row r="2270">
          <cell r="D2270">
            <v>37</v>
          </cell>
          <cell r="G2270" t="str">
            <v>Bi t¨ng tù ®éng</v>
          </cell>
          <cell r="I2270" t="str">
            <v>Vßng</v>
          </cell>
          <cell r="J2270">
            <v>571000</v>
          </cell>
          <cell r="K2270">
            <v>1</v>
          </cell>
        </row>
        <row r="2271">
          <cell r="D2271">
            <v>37</v>
          </cell>
          <cell r="G2271" t="str">
            <v>Läc nhiªn liÖu (23303-64010)</v>
          </cell>
          <cell r="I2271" t="str">
            <v>chiÕc</v>
          </cell>
          <cell r="J2271">
            <v>466000</v>
          </cell>
          <cell r="K2271">
            <v>12</v>
          </cell>
          <cell r="L2271" t="str">
            <v>6/2</v>
          </cell>
          <cell r="M2271">
            <v>9</v>
          </cell>
          <cell r="N2271" t="str">
            <v>S¬n (Phßng kÕ ho¹ch)</v>
          </cell>
          <cell r="O2271">
            <v>37292</v>
          </cell>
        </row>
        <row r="2272">
          <cell r="D2272">
            <v>37</v>
          </cell>
          <cell r="G2272" t="str">
            <v>Läc dÇu (15601 - 44011)</v>
          </cell>
          <cell r="I2272" t="str">
            <v>chiÕc</v>
          </cell>
          <cell r="J2272">
            <v>238000</v>
          </cell>
          <cell r="K2272">
            <v>14</v>
          </cell>
        </row>
        <row r="2273">
          <cell r="D2273">
            <v>37</v>
          </cell>
          <cell r="G2273" t="str">
            <v>Läc giã (17801-75010)</v>
          </cell>
          <cell r="I2273" t="str">
            <v>chiÕc</v>
          </cell>
          <cell r="J2273">
            <v>683000</v>
          </cell>
          <cell r="K2273">
            <v>17</v>
          </cell>
        </row>
        <row r="2274">
          <cell r="D2274">
            <v>37</v>
          </cell>
          <cell r="G2274" t="str">
            <v>Läc giã (17801-13061)</v>
          </cell>
          <cell r="I2274" t="str">
            <v>chiÕc</v>
          </cell>
          <cell r="J2274">
            <v>203000</v>
          </cell>
          <cell r="K2274">
            <v>1</v>
          </cell>
        </row>
        <row r="2275">
          <cell r="D2275">
            <v>37</v>
          </cell>
          <cell r="G2275" t="str">
            <v>Läc dÇu (90915-YZZCA)</v>
          </cell>
          <cell r="I2275" t="str">
            <v>chiÕc</v>
          </cell>
          <cell r="J2275">
            <v>136000</v>
          </cell>
          <cell r="K2275">
            <v>2</v>
          </cell>
        </row>
        <row r="2276">
          <cell r="D2276">
            <v>37</v>
          </cell>
          <cell r="G2276" t="str">
            <v>Läc dÇu</v>
          </cell>
          <cell r="I2276" t="str">
            <v>chiÕc</v>
          </cell>
          <cell r="J2276">
            <v>136000</v>
          </cell>
          <cell r="K2276">
            <v>6</v>
          </cell>
        </row>
        <row r="2277">
          <cell r="D2277">
            <v>37</v>
          </cell>
          <cell r="G2277" t="str">
            <v>Läc x¨ng (23300-75020)</v>
          </cell>
          <cell r="I2277" t="str">
            <v>chiÕc</v>
          </cell>
          <cell r="J2277">
            <v>103000</v>
          </cell>
          <cell r="K2277">
            <v>4</v>
          </cell>
        </row>
        <row r="2278">
          <cell r="D2278">
            <v>37</v>
          </cell>
          <cell r="G2278" t="str">
            <v>§Ìn pha (90981-04004)</v>
          </cell>
          <cell r="I2278" t="str">
            <v>chiÕc</v>
          </cell>
          <cell r="J2278">
            <v>704000</v>
          </cell>
          <cell r="K2278">
            <v>2</v>
          </cell>
        </row>
        <row r="2279">
          <cell r="D2279">
            <v>37</v>
          </cell>
          <cell r="G2279" t="str">
            <v>B¬m thÊp ¸p (23301-54460)</v>
          </cell>
          <cell r="I2279" t="str">
            <v>chiÕc</v>
          </cell>
          <cell r="J2279">
            <v>1300000</v>
          </cell>
          <cell r="K2279">
            <v>8</v>
          </cell>
        </row>
        <row r="2280">
          <cell r="D2280">
            <v>37</v>
          </cell>
          <cell r="G2280" t="str">
            <v>Th­íc l¸i (44250-26050)</v>
          </cell>
          <cell r="I2280" t="str">
            <v>chiÕc</v>
          </cell>
          <cell r="J2280">
            <v>17831000</v>
          </cell>
          <cell r="K2280">
            <v>1</v>
          </cell>
        </row>
        <row r="2281">
          <cell r="D2281">
            <v>37</v>
          </cell>
          <cell r="G2281" t="str">
            <v>C«ng t¾c qu¹t giã ®iÒu hoµ (87732-22140)</v>
          </cell>
          <cell r="I2281" t="str">
            <v>chiÕc</v>
          </cell>
          <cell r="J2281">
            <v>794000</v>
          </cell>
          <cell r="K2281">
            <v>1</v>
          </cell>
        </row>
        <row r="2282">
          <cell r="D2282">
            <v>37</v>
          </cell>
          <cell r="G2282" t="str">
            <v>D©y ®iÖn 2*4 NTT</v>
          </cell>
          <cell r="I2282" t="str">
            <v>m</v>
          </cell>
          <cell r="J2282">
            <v>5335</v>
          </cell>
          <cell r="K2282">
            <v>100</v>
          </cell>
          <cell r="L2282" t="str">
            <v>6/2</v>
          </cell>
          <cell r="M2282">
            <v>10</v>
          </cell>
          <cell r="N2282" t="str">
            <v>Tiªu (Phßng KTS§)</v>
          </cell>
          <cell r="O2282">
            <v>37292</v>
          </cell>
        </row>
        <row r="2283">
          <cell r="D2283">
            <v>37</v>
          </cell>
          <cell r="G2283" t="str">
            <v>Hép vu«ng 40*80</v>
          </cell>
          <cell r="I2283" t="str">
            <v>c¸i</v>
          </cell>
          <cell r="J2283">
            <v>75660</v>
          </cell>
          <cell r="K2283">
            <v>7</v>
          </cell>
        </row>
        <row r="2284">
          <cell r="D2284">
            <v>37</v>
          </cell>
          <cell r="G2284" t="str">
            <v>Hép vu«ng40*60</v>
          </cell>
          <cell r="I2284" t="str">
            <v>c¸i</v>
          </cell>
          <cell r="J2284">
            <v>36860</v>
          </cell>
          <cell r="K2284">
            <v>8</v>
          </cell>
        </row>
        <row r="2285">
          <cell r="D2285">
            <v>37</v>
          </cell>
          <cell r="G2285" t="str">
            <v>¸t t« m¸t LG 30A</v>
          </cell>
          <cell r="I2285" t="str">
            <v>c¸i</v>
          </cell>
          <cell r="J2285">
            <v>33950</v>
          </cell>
          <cell r="K2285">
            <v>4</v>
          </cell>
        </row>
        <row r="2286">
          <cell r="D2286">
            <v>37</v>
          </cell>
          <cell r="G2286" t="str">
            <v>èng ®ång phi 10</v>
          </cell>
          <cell r="I2286" t="str">
            <v>m</v>
          </cell>
          <cell r="J2286">
            <v>10500</v>
          </cell>
          <cell r="K2286">
            <v>30</v>
          </cell>
        </row>
        <row r="2287">
          <cell r="D2287">
            <v>37</v>
          </cell>
          <cell r="G2287" t="str">
            <v>èng ®ång phi 16</v>
          </cell>
          <cell r="I2287" t="str">
            <v>m</v>
          </cell>
          <cell r="J2287">
            <v>16500</v>
          </cell>
          <cell r="K2287">
            <v>45</v>
          </cell>
        </row>
        <row r="2288">
          <cell r="D2288">
            <v>37</v>
          </cell>
          <cell r="G2288" t="str">
            <v>B¨ng cuèn</v>
          </cell>
          <cell r="I2288" t="str">
            <v>Kg</v>
          </cell>
          <cell r="J2288">
            <v>22000</v>
          </cell>
          <cell r="K2288">
            <v>1</v>
          </cell>
        </row>
        <row r="2289">
          <cell r="D2289">
            <v>37</v>
          </cell>
          <cell r="G2289" t="str">
            <v>B¶o «n phi 25</v>
          </cell>
          <cell r="I2289" t="str">
            <v>c©y</v>
          </cell>
          <cell r="J2289">
            <v>16000</v>
          </cell>
          <cell r="K2289">
            <v>15</v>
          </cell>
        </row>
        <row r="2290">
          <cell r="D2290">
            <v>37</v>
          </cell>
          <cell r="G2290" t="str">
            <v>Cóp ben tæng phanh xe 15 chç</v>
          </cell>
          <cell r="I2290" t="str">
            <v>bé</v>
          </cell>
          <cell r="J2290">
            <v>3400000</v>
          </cell>
          <cell r="K2290">
            <v>1</v>
          </cell>
          <cell r="L2290" t="str">
            <v>6/2</v>
          </cell>
          <cell r="M2290">
            <v>11</v>
          </cell>
          <cell r="N2290" t="str">
            <v>Linh (Phßng PVKTS§)</v>
          </cell>
          <cell r="O2290">
            <v>37293</v>
          </cell>
        </row>
        <row r="2291">
          <cell r="D2291">
            <v>37</v>
          </cell>
          <cell r="G2291" t="str">
            <v>Cóp ben tæng c«n xe 15 chç</v>
          </cell>
          <cell r="I2291" t="str">
            <v>bé</v>
          </cell>
          <cell r="J2291">
            <v>525000</v>
          </cell>
          <cell r="K2291">
            <v>1</v>
          </cell>
        </row>
        <row r="2292">
          <cell r="D2292">
            <v>37</v>
          </cell>
          <cell r="G2292" t="str">
            <v>Läc nhít xe t¶i</v>
          </cell>
          <cell r="I2292" t="str">
            <v>chiÕc</v>
          </cell>
          <cell r="J2292">
            <v>151000</v>
          </cell>
          <cell r="K2292">
            <v>1</v>
          </cell>
        </row>
        <row r="2293">
          <cell r="D2293">
            <v>37</v>
          </cell>
          <cell r="G2293" t="str">
            <v>Läc nhiªn liÖu tinh xe t¶i</v>
          </cell>
          <cell r="I2293" t="str">
            <v>chiÕc</v>
          </cell>
          <cell r="J2293">
            <v>175000</v>
          </cell>
          <cell r="K2293">
            <v>2</v>
          </cell>
        </row>
        <row r="2294">
          <cell r="D2294">
            <v>37</v>
          </cell>
          <cell r="G2294" t="str">
            <v>Läc nhiªn liÖu tinh 34 chç</v>
          </cell>
          <cell r="I2294" t="str">
            <v>chiÕc</v>
          </cell>
          <cell r="J2294">
            <v>580000</v>
          </cell>
          <cell r="K2294">
            <v>2</v>
          </cell>
        </row>
        <row r="2295">
          <cell r="D2295">
            <v>37</v>
          </cell>
          <cell r="G2295" t="str">
            <v>Läc nhít xe 15 chç</v>
          </cell>
          <cell r="I2295" t="str">
            <v>chiÕc</v>
          </cell>
          <cell r="J2295">
            <v>151000</v>
          </cell>
          <cell r="K2295">
            <v>2</v>
          </cell>
        </row>
        <row r="2296">
          <cell r="D2296">
            <v>37</v>
          </cell>
          <cell r="G2296" t="str">
            <v>Läc nhiªn liÖu th« xe t¶i</v>
          </cell>
          <cell r="I2296" t="str">
            <v>chiÕc</v>
          </cell>
          <cell r="J2296">
            <v>53454</v>
          </cell>
          <cell r="K2296">
            <v>1</v>
          </cell>
        </row>
        <row r="2297">
          <cell r="D2297">
            <v>37</v>
          </cell>
          <cell r="G2297" t="str">
            <v>Keo SILICON</v>
          </cell>
          <cell r="I2297" t="str">
            <v>Tuýp</v>
          </cell>
          <cell r="J2297">
            <v>38000</v>
          </cell>
          <cell r="K2297">
            <v>10</v>
          </cell>
          <cell r="L2297" t="str">
            <v>6/2</v>
          </cell>
          <cell r="M2297">
            <v>12</v>
          </cell>
          <cell r="N2297" t="str">
            <v>Linh (Phßng KTS§)</v>
          </cell>
          <cell r="O2297">
            <v>37293</v>
          </cell>
        </row>
        <row r="2298">
          <cell r="D2298">
            <v>37</v>
          </cell>
          <cell r="G2298" t="str">
            <v>Keo ®en 111</v>
          </cell>
          <cell r="I2298" t="str">
            <v>tuýp</v>
          </cell>
          <cell r="J2298">
            <v>17000</v>
          </cell>
          <cell r="K2298">
            <v>15</v>
          </cell>
        </row>
        <row r="2299">
          <cell r="D2299">
            <v>37</v>
          </cell>
          <cell r="G2299" t="str">
            <v>Keo d¸n</v>
          </cell>
          <cell r="I2299" t="str">
            <v>tuýp</v>
          </cell>
          <cell r="J2299">
            <v>6000</v>
          </cell>
          <cell r="K2299">
            <v>15</v>
          </cell>
        </row>
        <row r="2300">
          <cell r="D2300">
            <v>37</v>
          </cell>
          <cell r="G2300" t="str">
            <v>Läc dÇu thuû lùc ®Çu kÐo F3349</v>
          </cell>
          <cell r="I2300" t="str">
            <v>chiÕc</v>
          </cell>
          <cell r="J2300">
            <v>210000</v>
          </cell>
          <cell r="K2300">
            <v>2</v>
          </cell>
          <cell r="L2300" t="str">
            <v>6/2</v>
          </cell>
          <cell r="M2300">
            <v>13</v>
          </cell>
          <cell r="N2300" t="str">
            <v>Linh (phßng KTS§)</v>
          </cell>
          <cell r="O2300">
            <v>37293</v>
          </cell>
        </row>
        <row r="2301">
          <cell r="D2301">
            <v>37</v>
          </cell>
          <cell r="G2301" t="str">
            <v>Läc nhít xe ®Çu kÐo 3TD35(15607-1590)</v>
          </cell>
          <cell r="I2301" t="str">
            <v>chiÕc</v>
          </cell>
          <cell r="J2301">
            <v>225000</v>
          </cell>
          <cell r="K2301">
            <v>2</v>
          </cell>
        </row>
        <row r="2302">
          <cell r="D2302">
            <v>37</v>
          </cell>
          <cell r="G2302" t="str">
            <v>Läc nhiªn liÖu ®Çu kÐo 3TD 54072 NhËt</v>
          </cell>
          <cell r="I2302" t="str">
            <v>chiÕc</v>
          </cell>
          <cell r="J2302">
            <v>155000</v>
          </cell>
          <cell r="K2302">
            <v>2</v>
          </cell>
        </row>
        <row r="2303">
          <cell r="D2303">
            <v>37</v>
          </cell>
          <cell r="G2303" t="str">
            <v>Läc nhít ®éng c¬ b¨ng t¶i SOVAM Ph¸p</v>
          </cell>
          <cell r="I2303" t="str">
            <v>chiÕc</v>
          </cell>
          <cell r="J2303">
            <v>125000</v>
          </cell>
          <cell r="K2303">
            <v>4</v>
          </cell>
        </row>
        <row r="2304">
          <cell r="D2304">
            <v>37</v>
          </cell>
          <cell r="G2304" t="str">
            <v>Läc thuû lùc xe t¶i TUG LF3349 - USA</v>
          </cell>
          <cell r="I2304" t="str">
            <v>chiÕc</v>
          </cell>
          <cell r="J2304">
            <v>215000</v>
          </cell>
          <cell r="K2304">
            <v>4</v>
          </cell>
        </row>
        <row r="2305">
          <cell r="D2305">
            <v>37</v>
          </cell>
          <cell r="G2305" t="str">
            <v>Läc nhiªn liÖu xe n©ng AIMAREN FF Mü</v>
          </cell>
          <cell r="I2305" t="str">
            <v>chiÕc</v>
          </cell>
          <cell r="J2305">
            <v>155000</v>
          </cell>
          <cell r="K2305">
            <v>2</v>
          </cell>
        </row>
        <row r="2306">
          <cell r="D2306">
            <v>37</v>
          </cell>
          <cell r="G2306" t="str">
            <v>Läc nhít ®éng c¬ xe thang ISUZU 1590</v>
          </cell>
          <cell r="I2306" t="str">
            <v>chiÕc</v>
          </cell>
          <cell r="J2306">
            <v>225000</v>
          </cell>
          <cell r="K2306">
            <v>2</v>
          </cell>
        </row>
        <row r="2307">
          <cell r="D2307">
            <v>37</v>
          </cell>
          <cell r="G2307" t="str">
            <v>Läc nhít xe thang SEPELS 468 Ph¸p</v>
          </cell>
          <cell r="I2307" t="str">
            <v>chiÕc</v>
          </cell>
          <cell r="J2307">
            <v>145000</v>
          </cell>
          <cell r="K2307">
            <v>4</v>
          </cell>
        </row>
        <row r="2308">
          <cell r="D2308">
            <v>37</v>
          </cell>
          <cell r="G2308" t="str">
            <v>Läc nhít xe KOMATSU BE Mü</v>
          </cell>
          <cell r="I2308" t="str">
            <v>chiÕc</v>
          </cell>
          <cell r="J2308">
            <v>195000</v>
          </cell>
          <cell r="K2308">
            <v>2</v>
          </cell>
        </row>
        <row r="2309">
          <cell r="D2309">
            <v>37</v>
          </cell>
          <cell r="G2309" t="str">
            <v>Läc nhiªn liÖu FMEO35393</v>
          </cell>
          <cell r="I2309" t="str">
            <v>chiÕc</v>
          </cell>
          <cell r="J2309">
            <v>135000</v>
          </cell>
          <cell r="K2309">
            <v>1</v>
          </cell>
        </row>
        <row r="2310">
          <cell r="D2310">
            <v>37</v>
          </cell>
          <cell r="G2310" t="str">
            <v>Bãng ®Ìn 12V21W Liªn x«</v>
          </cell>
          <cell r="I2310" t="str">
            <v>ChiÕc</v>
          </cell>
          <cell r="J2310">
            <v>2700</v>
          </cell>
          <cell r="K2310">
            <v>10</v>
          </cell>
          <cell r="L2310" t="str">
            <v>7/2</v>
          </cell>
          <cell r="M2310">
            <v>14</v>
          </cell>
          <cell r="N2310" t="str">
            <v>Linh (Phong KTS§)</v>
          </cell>
          <cell r="O2310">
            <v>37294</v>
          </cell>
        </row>
        <row r="2311">
          <cell r="D2311">
            <v>37</v>
          </cell>
          <cell r="G2311" t="str">
            <v>Bãng ®Ìn 12V 2 tãc Liªn x«</v>
          </cell>
          <cell r="I2311" t="str">
            <v>ChiÕc</v>
          </cell>
          <cell r="J2311">
            <v>2900</v>
          </cell>
          <cell r="K2311">
            <v>10</v>
          </cell>
        </row>
        <row r="2312">
          <cell r="D2312">
            <v>37</v>
          </cell>
          <cell r="G2312" t="str">
            <v>Bãng ®Ìn 24V 21W Liªn x«</v>
          </cell>
          <cell r="I2312" t="str">
            <v>ChiÕc</v>
          </cell>
          <cell r="J2312">
            <v>3000</v>
          </cell>
          <cell r="K2312">
            <v>10</v>
          </cell>
        </row>
        <row r="2313">
          <cell r="D2313">
            <v>37</v>
          </cell>
          <cell r="G2313" t="str">
            <v>Bãng ®Ìn 24V 2 tãc Liªn x«</v>
          </cell>
          <cell r="I2313" t="str">
            <v>ChiÕc</v>
          </cell>
          <cell r="J2313">
            <v>3200</v>
          </cell>
          <cell r="K2313">
            <v>10</v>
          </cell>
        </row>
        <row r="2314">
          <cell r="D2314">
            <v>37</v>
          </cell>
          <cell r="G2314" t="str">
            <v>Bãng ®Ìn quay 12V 55W §øc</v>
          </cell>
          <cell r="I2314" t="str">
            <v>ChiÕc</v>
          </cell>
          <cell r="J2314">
            <v>22000</v>
          </cell>
          <cell r="K2314">
            <v>10</v>
          </cell>
        </row>
        <row r="2315">
          <cell r="D2315">
            <v>37</v>
          </cell>
          <cell r="G2315" t="str">
            <v>Bãng ®Ìn pha cèt 24V 70W §øc</v>
          </cell>
          <cell r="I2315" t="str">
            <v>ChiÕc</v>
          </cell>
          <cell r="J2315">
            <v>23000</v>
          </cell>
          <cell r="K2315">
            <v>10</v>
          </cell>
        </row>
        <row r="2316">
          <cell r="D2316">
            <v>37</v>
          </cell>
          <cell r="G2316" t="str">
            <v>Bãng ®Ìn pha cèt 12V 55W §øc</v>
          </cell>
          <cell r="I2316" t="str">
            <v>ChiÕc</v>
          </cell>
          <cell r="J2316">
            <v>58000</v>
          </cell>
          <cell r="K2316">
            <v>5</v>
          </cell>
        </row>
        <row r="2317">
          <cell r="D2317">
            <v>37</v>
          </cell>
          <cell r="G2317" t="str">
            <v>Bãng ®Ìn pha cèt 24V 75W §øc</v>
          </cell>
          <cell r="I2317" t="str">
            <v>ChiÕc</v>
          </cell>
          <cell r="J2317">
            <v>60000</v>
          </cell>
          <cell r="K2317">
            <v>5</v>
          </cell>
        </row>
        <row r="2318">
          <cell r="D2318">
            <v>37</v>
          </cell>
          <cell r="G2318" t="str">
            <v>Cßi sªn 12V FFR §øc</v>
          </cell>
          <cell r="I2318" t="str">
            <v>ChiÕc</v>
          </cell>
          <cell r="J2318">
            <v>143000</v>
          </cell>
          <cell r="K2318">
            <v>5</v>
          </cell>
        </row>
        <row r="2319">
          <cell r="D2319">
            <v>37</v>
          </cell>
          <cell r="G2319" t="str">
            <v>Cßi sªn 24V FER §øc</v>
          </cell>
          <cell r="I2319" t="str">
            <v>ChiÕc</v>
          </cell>
          <cell r="J2319">
            <v>155000</v>
          </cell>
          <cell r="K2319">
            <v>10</v>
          </cell>
        </row>
        <row r="2320">
          <cell r="D2320">
            <v>37</v>
          </cell>
          <cell r="G2320" t="str">
            <v>Kho¸ ®iÖn 3 ch©n EPIVA</v>
          </cell>
          <cell r="I2320" t="str">
            <v>ChiÕc</v>
          </cell>
          <cell r="J2320">
            <v>55000</v>
          </cell>
          <cell r="K2320">
            <v>5</v>
          </cell>
        </row>
        <row r="2321">
          <cell r="D2321">
            <v>37</v>
          </cell>
          <cell r="G2321" t="str">
            <v>D©y ®ai nhùa 300-400mm</v>
          </cell>
          <cell r="I2321" t="str">
            <v>ChiÕc</v>
          </cell>
          <cell r="J2321">
            <v>1000</v>
          </cell>
          <cell r="K2321">
            <v>200</v>
          </cell>
        </row>
        <row r="2322">
          <cell r="D2322">
            <v>37</v>
          </cell>
          <cell r="G2322" t="str">
            <v>L­ìi chæi g¹t m­a §L</v>
          </cell>
          <cell r="I2322" t="str">
            <v>ChiÕc</v>
          </cell>
          <cell r="J2322">
            <v>14500</v>
          </cell>
          <cell r="K2322">
            <v>20</v>
          </cell>
        </row>
        <row r="2323">
          <cell r="D2323">
            <v>37</v>
          </cell>
          <cell r="G2323" t="str">
            <v>ThiÕc hµn VN</v>
          </cell>
          <cell r="I2323" t="str">
            <v>Kg</v>
          </cell>
          <cell r="J2323">
            <v>45000</v>
          </cell>
          <cell r="K2323">
            <v>8</v>
          </cell>
        </row>
        <row r="2324">
          <cell r="D2324">
            <v>37</v>
          </cell>
          <cell r="G2324" t="str">
            <v>B¨ng dÝnh c¸ch ®iÖn lo¹i to §L</v>
          </cell>
          <cell r="I2324" t="str">
            <v>Cuén</v>
          </cell>
          <cell r="J2324">
            <v>8500</v>
          </cell>
          <cell r="K2324">
            <v>20</v>
          </cell>
        </row>
        <row r="2325">
          <cell r="D2325">
            <v>37</v>
          </cell>
          <cell r="G2325" t="str">
            <v>§Ìn pha cèt ®iÖn tö  NhËt</v>
          </cell>
          <cell r="I2325" t="str">
            <v>ChiÕc</v>
          </cell>
          <cell r="J2325">
            <v>150000</v>
          </cell>
          <cell r="K2325">
            <v>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dtkt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XL4Test5"/>
      <sheetName val="410-goc"/>
      <sheetName val="420-goc"/>
      <sheetName val="430-goc"/>
      <sheetName val="44-goc"/>
      <sheetName val="45-goc"/>
      <sheetName val="410"/>
      <sheetName val="420"/>
      <sheetName val="430"/>
      <sheetName val="440"/>
      <sheetName val="450"/>
      <sheetName val="~         "/>
      <sheetName val="RECAP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m doc"/>
      <sheetName val="soban"/>
      <sheetName val="stock"/>
      <sheetName val="220"/>
      <sheetName val="230"/>
      <sheetName val="250"/>
      <sheetName val="240"/>
      <sheetName val="cho giao"/>
      <sheetName val="choban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tkhai"/>
      <sheetName val="muavao"/>
      <sheetName val="banra"/>
      <sheetName val="BCSDHDNam"/>
      <sheetName val="SDHDThang"/>
      <sheetName val="Ban"/>
      <sheetName val="Cadencier 410"/>
      <sheetName val="Cadencier 420"/>
      <sheetName val="Car"/>
      <sheetName val="truc tiep"/>
      <sheetName val="Luong T1- 03"/>
      <sheetName val="Luong T2- 03"/>
      <sheetName val="Luong T3- 03"/>
      <sheetName val="DTCT-tuyen chinh"/>
      <sheetName val="QUY TIEN MAT"/>
      <sheetName val="Tongcongchixdnha"/>
      <sheetName val="QUY XAY DUNG NHA HANG"/>
      <sheetName val="00000080"/>
      <sheetName val="THmp03"/>
      <sheetName val="Bke(10"/>
      <sheetName val="giathanh1"/>
      <sheetName val="Vat tu"/>
      <sheetName val="dt-tkkttc1-1"/>
      <sheetName val="K²_x0000__x0000_OK"/>
      <sheetName val="K²??OK"/>
      <sheetName val="tra-vat-lieu"/>
      <sheetName val="ngn"/>
      <sheetName val="tl/khovt"/>
      <sheetName val="Chi tieu ngoak bang - OK"/>
      <sheetName val="CtietQK"/>
      <sheetName val="Thong ke thigt bi"/>
      <sheetName val="Dinh muc CP KTCB kêac"/>
      <sheetName val="coctuatrenda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/>
      <sheetData sheetId="170" refreshError="1"/>
      <sheetData sheetId="171"/>
      <sheetData sheetId="172"/>
      <sheetData sheetId="173"/>
      <sheetData sheetId="17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i trinh"/>
      <sheetName val="Du toan"/>
      <sheetName val="XL4Poppy"/>
    </sheetNames>
    <sheetDataSet>
      <sheetData sheetId="0"/>
      <sheetData sheetId="1"/>
      <sheetData sheetId="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Sheet1"/>
      <sheetName val="Sheet2"/>
      <sheetName val="Sheet3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Q1-02"/>
      <sheetName val="Q2-02"/>
      <sheetName val="Q3-02"/>
      <sheetName val="Outlets"/>
      <sheetName val="PGs"/>
      <sheetName val="SILICAT_x0003_"/>
      <sheetName val="T6"/>
      <sheetName val="Mau"/>
      <sheetName val="KH LDTL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TH QT"/>
      <sheetName val="KE QT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TAI"/>
      <sheetName val="BANLE"/>
      <sheetName val="t.kho"/>
      <sheetName val="CLB"/>
      <sheetName val="phong"/>
      <sheetName val="hoat"/>
      <sheetName val="tong BH"/>
      <sheetName val="nhapkho"/>
      <sheetName val="TH"/>
      <sheetName val="Chia T1"/>
      <sheetName val="Chia T2"/>
      <sheetName val="Chia T3"/>
      <sheetName val="TH11"/>
      <sheetName val="TH T11"/>
      <sheetName val="TH T1"/>
      <sheetName val="XL4Test5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C45"/>
      <sheetName val="C47A"/>
      <sheetName val="C47B"/>
      <sheetName val="C46"/>
      <sheetName val="DsachYT"/>
      <sheetName val="00"/>
      <sheetName val="Bhxhoi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Summary"/>
      <sheetName val="Design &amp; Applications"/>
      <sheetName val="Building Summary"/>
      <sheetName val="Building"/>
      <sheetName val="External Works"/>
      <sheetName val="LUONG CHO HUU"/>
      <sheetName val="thu BHXH,YT"/>
      <sheetName val="Phan bo"/>
      <sheetName val="1-12"/>
      <sheetName val="MTL$-INTER"/>
      <sheetName val="SP-KH"/>
      <sheetName val="Xuatkho"/>
      <sheetName val="PT"/>
      <sheetName val="Pivot(Silica|e)"/>
      <sheetName val="ROCK WO_x0003__x0000_"/>
      <sheetName val="Macro1"/>
      <sheetName val="Macro2"/>
      <sheetName val="Macro3"/>
      <sheetName val="Sheev6"/>
      <sheetName val="Nhap fon gia VL dia phuong"/>
      <sheetName val="Piwot(Silicate)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_x0000__x0000__x0000__x0000__x0000__x0000_"/>
      <sheetName val="Dieu chinh"/>
      <sheetName val="So -03"/>
      <sheetName val="SoLD"/>
      <sheetName val="So-02"/>
      <sheetName val="INSUL"/>
      <sheetName val="??-BLDG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TH T19"/>
      <sheetName val="???????-BLDG"/>
      <sheetName val="Pi6ot(Urethan)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Chiet tinh dz22"/>
      <sheetName val="TH VL, NC, DDHT Thanhphuoc"/>
      <sheetName val="gvl"/>
      <sheetName val="Pivot(RckWool)"/>
      <sheetName val="S¶_x001d_et2"/>
      <sheetName val="Pivot(_x0007_lass Wool)"/>
      <sheetName val="bcôhang"/>
      <sheetName val="báo cáo thang11 m?i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RDP013"/>
      <sheetName val="TH_x0001_NG2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Q2-00"/>
      <sheetName val="Sheed4"/>
      <sheetName val="Tong hop QL4( - 3"/>
      <sheetName val="CT Thang Mo"/>
      <sheetName val="CT  PL"/>
      <sheetName val="Chi tiet"/>
      <sheetName val="Du_lieu"/>
      <sheetName val="ctTBA"/>
      <sheetName val="NEW-PANEL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hoat_x0000_࣭_x0000__x0000__x0000__x0000__x0000__x0000__x0000__x0000__x0009__x0000_᭬࣫_x0000__x0004__x0000__x0000__x0000__x0000__x0000__x0000_ᑜ࣭_x0000__x0000__x0000_"/>
      <sheetName val="??????"/>
      <sheetName val="ROCK WO_x0003_?"/>
      <sheetName val="hoat?࣭????????_x0009_?᭬࣫?_x0004_??????ᑜ࣭???"/>
      <sheetName val="PNT-QUOT-#3"/>
      <sheetName val="COAT&amp;WRAP-QIOT-#3"/>
      <sheetName val="_x0000_TCTiet"/>
      <sheetName val="Giai trinh"/>
      <sheetName val="SILICCTE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Luong moÿÿngay cong khao sat"/>
      <sheetName val="공통가설"/>
      <sheetName val="DG"/>
      <sheetName val="TT_10KV"/>
      <sheetName val="SN C£GNV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_x0010_ivot(Glass Wool)"/>
      <sheetName val="She%t1"/>
      <sheetName val="XL4Pop`y"/>
      <sheetName val="Chitieu-dam c!c loai"/>
      <sheetName val="@Gdg"/>
      <sheetName val="CocKJ1m"/>
      <sheetName val="MTO REV.0"/>
      <sheetName val="Phan tich don ႀ￸a chi tiet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湡㘱_x0005_䨀湡㜱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ࡍ_x0000_慂杮朠慩_x000a_䠀乁⁇䥔久䈠佁_x000b_吀⁈"/>
      <sheetName val="_x0010_iwot(Silicate)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BCDTK"/>
      <sheetName val="soktmay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THVT"/>
      <sheetName val="PTDM"/>
      <sheetName val=" thoat nuog nc"/>
      <sheetName val="TH4_x0000__x0000__x0000__x0000__x0000__x0000__x0000__x0000__x0000__x0000__x0000_ℨʢ_x0000__x0004__x0000__x0000__x0000__x0000__x0000__x0000_崬ʢ_x0000__x0000__x0000__x0000__x0000_"/>
      <sheetName val="MTO REV.2(ARMOR)"/>
      <sheetName val="Gia vat tu"/>
      <sheetName val="tong l²_x0000__x0000_ ban"/>
      <sheetName val="Tro giup"/>
      <sheetName val="T.Tinh"/>
      <sheetName val="hoat?࣭?_x0009_᭬࣫?_x0004_?ᑜ࣭?ڬ࣫?"/>
      <sheetName val="Luo_x0009__x0008__x0010__x0000__x0000__x0006__x0005__x0000__x001c_ Í_x0007_ÉÀ_x0000__x0000__x0006__x0003__x0000__x0000_á_x0000__x0002__x0000_°"/>
      <sheetName val="적용률"/>
      <sheetName val="To*K hop"/>
      <sheetName val="jl th sxc3"/>
      <sheetName val="Luong mot ngay_x0000_cong khao sat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Pivnt(RockWool)"/>
      <sheetName val="@ivot(Form Glass)"/>
      <sheetName val="Pivot(Gl!ss Wool)"/>
      <sheetName val="ROCK WOKL"/>
      <sheetName val="He co"/>
      <sheetName val="Bhitieu-dam cac loai"/>
      <sheetName val="TA²_x0000__x0000_NH"/>
      <sheetName val="BOQ건축"/>
      <sheetName val="KLHT"/>
      <sheetName val="PTDGDT"/>
      <sheetName val="POWER"/>
      <sheetName val="LABTOTAL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\uong mot ngay cong xay lap"/>
      <sheetName val="Luong mot ngay conw0khao sat"/>
      <sheetName val="thu BHXH&lt;YT"/>
      <sheetName val="_x0000__x0000__x0000__x0000__x0000__x0009__x0000_??_x0000__x0004__x0000__x0000__x0000__x0000__x0000__x0000_??_x0000__x0000__x0000__x0000__x0000__x0000__x0000__x0000_??_x0000__x0000_"/>
      <sheetName val="?????_x0009_????_x0004_????????????????????"/>
      <sheetName val="hoat_x0000_?_x0000__x0009_??_x0000__x0004__x0000_??_x0000_??_x0000_"/>
      <sheetName val="hoat??????????_x0009_????_x0004_???????????"/>
      <sheetName val="Coc$0x40cm"/>
      <sheetName val="&quot;0ngay"/>
      <sheetName val="báo cák thang11 mới"/>
      <sheetName val="THANG'"/>
      <sheetName val="CN"/>
      <sheetName val="BCN"/>
      <sheetName val="Q TOAN"/>
      <sheetName val="NO MUA"/>
      <sheetName val="VO CHAI"/>
      <sheetName val="VC THU HOI"/>
      <sheetName val="_______-BLDG"/>
      <sheetName val="__-BLDG"/>
      <sheetName val="뜃맟뭁돽띿맟_-BLDG"/>
      <sheetName val="báo cáo thang11 m_i"/>
      <sheetName val="______"/>
      <sheetName val="ROCK WO_x0003__"/>
      <sheetName val="hoat_࣭_________x0009__᭬࣫__x0004_______ᑜ࣭___"/>
      <sheetName val="呅吠ь"/>
      <sheetName val="㔳_x000c_吀⁈畱敹瑴慯ծ"/>
      <sheetName val="䨀湡в"/>
      <sheetName val="湡г"/>
      <sheetName val="д"/>
      <sheetName val="慊ㅮԵ"/>
      <sheetName val="ㅮԷ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hoat???_x0009_???_x0004_???????"/>
      <sheetName val="tong l²?? ban"/>
      <sheetName val="????"/>
      <sheetName val="báo cák thang11 m?i"/>
      <sheetName val="???????"/>
      <sheetName val="?????"/>
      <sheetName val="??????_x0005_???_x000c_????"/>
      <sheetName val="?_x000c_?????????????"/>
      <sheetName val="?????????????_x0003_??_x0003_"/>
      <sheetName val="???_x0003_??_x0003_??_x0008_????"/>
      <sheetName val="??????_x000d_???????_x000b_??"/>
      <sheetName val="????_x000b_????"/>
      <sheetName val="?????_x0006_??"/>
      <sheetName val="????_x0005_?"/>
      <sheetName val="?????_x0004_"/>
      <sheetName val="????_x0004_?"/>
      <sheetName val="???_x0004_??"/>
      <sheetName val="??_x0004_???"/>
      <sheetName val="?_x0005_???_x0005_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/>
      <sheetData sheetId="245"/>
      <sheetData sheetId="246"/>
      <sheetData sheetId="247"/>
      <sheetData sheetId="248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/>
      <sheetData sheetId="361"/>
      <sheetData sheetId="362" refreshError="1"/>
      <sheetData sheetId="363" refreshError="1"/>
      <sheetData sheetId="364" refreshError="1"/>
      <sheetData sheetId="365"/>
      <sheetData sheetId="366" refreshError="1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 refreshError="1"/>
      <sheetData sheetId="393"/>
      <sheetData sheetId="394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/>
      <sheetData sheetId="461" refreshError="1"/>
      <sheetData sheetId="462" refreshError="1"/>
      <sheetData sheetId="463"/>
      <sheetData sheetId="464" refreshError="1"/>
      <sheetData sheetId="465" refreshError="1"/>
      <sheetData sheetId="466"/>
      <sheetData sheetId="467" refreshError="1"/>
      <sheetData sheetId="468" refreshError="1"/>
      <sheetData sheetId="469"/>
      <sheetData sheetId="470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ienluon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SILICATE"/>
      <sheetName val="Lç khoan LK1"/>
      <sheetName val="TH"/>
      <sheetName val="DLNS"/>
      <sheetName val="TH VL, NC, DDHT Thanhphuoc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 THu hoi"/>
      <sheetName val="ctinh"/>
      <sheetName val="thvatlieu"/>
      <sheetName val="vtthoi1"/>
      <sheetName val="vtthoi2"/>
      <sheetName val="vchuyen"/>
      <sheetName val="n.cong"/>
      <sheetName val="thopdtoan"/>
      <sheetName val="#REF"/>
      <sheetName val="sheet12"/>
      <sheetName val="Du_lieu"/>
      <sheetName val="#REF!"/>
      <sheetName val="vchu甜en"/>
      <sheetName val="CTNC"/>
      <sheetName val="CTVL"/>
      <sheetName val="_REF_"/>
      <sheetName val="gVL"/>
      <sheetName val="thop`toan"/>
      <sheetName val="vchu?en"/>
      <sheetName val="BK04"/>
      <sheetName val="vt2_x0000__x0000_1"/>
      <sheetName val="vchu_en"/>
      <sheetName val="gia vt,nc,may"/>
    </sheetNames>
    <sheetDataSet>
      <sheetData sheetId="0" refreshError="1"/>
      <sheetData sheetId="1" refreshError="1">
        <row r="8">
          <cell r="B8" t="str">
            <v>Bª t«ng M100</v>
          </cell>
          <cell r="C8" t="str">
            <v>M3</v>
          </cell>
          <cell r="D8">
            <v>1</v>
          </cell>
          <cell r="F8">
            <v>264731.21600000001</v>
          </cell>
        </row>
        <row r="9">
          <cell r="B9" t="str">
            <v>Xi m¨ng PC30</v>
          </cell>
          <cell r="C9" t="str">
            <v>kg</v>
          </cell>
          <cell r="D9">
            <v>193</v>
          </cell>
          <cell r="E9">
            <v>820</v>
          </cell>
          <cell r="F9">
            <v>158260</v>
          </cell>
        </row>
        <row r="10">
          <cell r="B10" t="str">
            <v>C¸t vµng</v>
          </cell>
          <cell r="C10" t="str">
            <v>m3</v>
          </cell>
          <cell r="D10">
            <v>0.50600000000000001</v>
          </cell>
          <cell r="E10">
            <v>105000</v>
          </cell>
          <cell r="F10">
            <v>53130</v>
          </cell>
        </row>
        <row r="11">
          <cell r="B11" t="str">
            <v>§¸ 4 x 6</v>
          </cell>
          <cell r="C11" t="str">
            <v>m3</v>
          </cell>
          <cell r="D11">
            <v>0.89600000000000002</v>
          </cell>
          <cell r="E11">
            <v>58796</v>
          </cell>
          <cell r="F11">
            <v>52681.216</v>
          </cell>
        </row>
        <row r="12">
          <cell r="B12" t="str">
            <v xml:space="preserve">N­íc s¹ch </v>
          </cell>
          <cell r="C12" t="str">
            <v>m3</v>
          </cell>
          <cell r="D12">
            <v>0.16500000000000001</v>
          </cell>
          <cell r="E12">
            <v>4000</v>
          </cell>
          <cell r="F12">
            <v>660</v>
          </cell>
        </row>
        <row r="13">
          <cell r="B13" t="str">
            <v>Mãng cét H 7,5m</v>
          </cell>
          <cell r="C13" t="str">
            <v xml:space="preserve">1C¸i </v>
          </cell>
          <cell r="D13">
            <v>0.77</v>
          </cell>
          <cell r="F13">
            <v>189427.57120000001</v>
          </cell>
        </row>
        <row r="14">
          <cell r="B14" t="str">
            <v>Bª t«ng M100</v>
          </cell>
          <cell r="C14" t="str">
            <v>m3</v>
          </cell>
          <cell r="D14">
            <v>0.7</v>
          </cell>
          <cell r="E14">
            <v>264731.21600000001</v>
          </cell>
          <cell r="F14">
            <v>185311.8512</v>
          </cell>
        </row>
        <row r="15">
          <cell r="B15" t="str">
            <v>§¸ 4 x 6 lãt mãng</v>
          </cell>
          <cell r="C15" t="str">
            <v>m3</v>
          </cell>
          <cell r="D15">
            <v>7.0000000000000007E-2</v>
          </cell>
          <cell r="E15">
            <v>58796</v>
          </cell>
          <cell r="F15">
            <v>4115.72</v>
          </cell>
        </row>
        <row r="16">
          <cell r="B16" t="str">
            <v>Mãng cét H 8,5m</v>
          </cell>
          <cell r="C16" t="str">
            <v xml:space="preserve">1C¸i </v>
          </cell>
          <cell r="D16">
            <v>0.77</v>
          </cell>
          <cell r="F16">
            <v>189427.57120000001</v>
          </cell>
        </row>
        <row r="17">
          <cell r="B17" t="str">
            <v>Bª t«ng M100</v>
          </cell>
          <cell r="C17" t="str">
            <v>m3</v>
          </cell>
          <cell r="D17">
            <v>0.7</v>
          </cell>
          <cell r="E17">
            <v>264731.21600000001</v>
          </cell>
          <cell r="F17">
            <v>185311.8512</v>
          </cell>
        </row>
        <row r="18">
          <cell r="B18" t="str">
            <v>§¸ 4 x 6 lãt mãng</v>
          </cell>
          <cell r="C18" t="str">
            <v>m3</v>
          </cell>
          <cell r="D18">
            <v>7.0000000000000007E-2</v>
          </cell>
          <cell r="E18">
            <v>58796</v>
          </cell>
          <cell r="F18">
            <v>4115.72</v>
          </cell>
        </row>
        <row r="19">
          <cell r="B19" t="str">
            <v>Xµ 4S-2L</v>
          </cell>
          <cell r="C19" t="str">
            <v>bé</v>
          </cell>
          <cell r="D19">
            <v>1</v>
          </cell>
          <cell r="F19">
            <v>71292.337499999994</v>
          </cell>
        </row>
        <row r="20">
          <cell r="B20" t="str">
            <v xml:space="preserve">Thanh xµ , bul«ng vµ c¸c chi tiÕt kh¸c </v>
          </cell>
          <cell r="C20" t="str">
            <v>kg</v>
          </cell>
          <cell r="D20">
            <v>9.1224999999999987</v>
          </cell>
          <cell r="E20">
            <v>7815</v>
          </cell>
          <cell r="F20">
            <v>71292.337499999994</v>
          </cell>
        </row>
        <row r="21">
          <cell r="B21" t="str">
            <v>Xµ 2S-1L</v>
          </cell>
          <cell r="C21" t="str">
            <v>bé</v>
          </cell>
          <cell r="D21">
            <v>1</v>
          </cell>
          <cell r="F21">
            <v>52467.956249999996</v>
          </cell>
        </row>
        <row r="22">
          <cell r="B22" t="str">
            <v xml:space="preserve">Thanh xµ , bul«ng vµ c¸c chi tiÕt kh¸c </v>
          </cell>
          <cell r="C22" t="str">
            <v>kg</v>
          </cell>
          <cell r="D22">
            <v>6.7137499999999992</v>
          </cell>
          <cell r="E22">
            <v>7815</v>
          </cell>
          <cell r="F22">
            <v>52467.956249999996</v>
          </cell>
        </row>
        <row r="23">
          <cell r="B23" t="str">
            <v>Xµ ®ì d©y ra sau c«ng t¬</v>
          </cell>
          <cell r="C23" t="str">
            <v>bé</v>
          </cell>
          <cell r="D23">
            <v>1</v>
          </cell>
          <cell r="F23">
            <v>48062.249999999993</v>
          </cell>
        </row>
        <row r="24">
          <cell r="B24" t="str">
            <v xml:space="preserve">Thanh xµ , blu«ng vµ c¸c chi tiÕt kh¸c </v>
          </cell>
          <cell r="C24" t="str">
            <v>kg</v>
          </cell>
          <cell r="D24">
            <v>6.1499999999999995</v>
          </cell>
          <cell r="E24">
            <v>7815</v>
          </cell>
          <cell r="F24">
            <v>48062.249999999993</v>
          </cell>
        </row>
        <row r="25">
          <cell r="B25" t="str">
            <v>Xµ ®ì hßm c«ng t¬</v>
          </cell>
          <cell r="C25" t="str">
            <v>bé</v>
          </cell>
          <cell r="D25">
            <v>1</v>
          </cell>
          <cell r="F25">
            <v>57127.649999999994</v>
          </cell>
        </row>
        <row r="26">
          <cell r="B26" t="str">
            <v xml:space="preserve">Thanh xµ , bul«ng vµ c¸c chi tiÕt kh¸c </v>
          </cell>
          <cell r="C26" t="str">
            <v>kg</v>
          </cell>
          <cell r="D26">
            <v>7.31</v>
          </cell>
          <cell r="E26">
            <v>7815</v>
          </cell>
          <cell r="F26">
            <v>57127.649999999994</v>
          </cell>
        </row>
        <row r="27">
          <cell r="B27" t="str">
            <v>TiÕp ®Þa lÆp l¹i</v>
          </cell>
          <cell r="C27" t="str">
            <v>1vtrÝ</v>
          </cell>
          <cell r="D27">
            <v>43.208003749999989</v>
          </cell>
          <cell r="F27">
            <v>199270.86499999996</v>
          </cell>
        </row>
        <row r="28">
          <cell r="B28" t="str">
            <v>Cäc L63x63x6</v>
          </cell>
          <cell r="C28" t="str">
            <v>kg</v>
          </cell>
          <cell r="D28">
            <v>29.376499999999997</v>
          </cell>
          <cell r="E28">
            <v>5000</v>
          </cell>
          <cell r="F28">
            <v>146882.49999999997</v>
          </cell>
        </row>
        <row r="29">
          <cell r="B29" t="str">
            <v xml:space="preserve">D©y tiÕp ®Þa F10+ b¶n nèi ®Êt </v>
          </cell>
          <cell r="C29" t="str">
            <v>kg</v>
          </cell>
          <cell r="D29">
            <v>12.777649999999998</v>
          </cell>
          <cell r="E29">
            <v>4100</v>
          </cell>
          <cell r="F29">
            <v>52388.364999999991</v>
          </cell>
        </row>
        <row r="30">
          <cell r="B30" t="str">
            <v xml:space="preserve">Cét ®iÖn H7,5m </v>
          </cell>
          <cell r="C30" t="str">
            <v>C¸i</v>
          </cell>
          <cell r="D30">
            <v>1</v>
          </cell>
          <cell r="F30">
            <v>455066.36800000002</v>
          </cell>
        </row>
        <row r="31">
          <cell r="B31" t="str">
            <v>Cét H7,5m</v>
          </cell>
          <cell r="C31" t="str">
            <v>cét</v>
          </cell>
          <cell r="D31">
            <v>1</v>
          </cell>
          <cell r="E31">
            <v>447274</v>
          </cell>
          <cell r="F31">
            <v>447274</v>
          </cell>
        </row>
        <row r="32">
          <cell r="B32" t="str">
            <v>Gç kª</v>
          </cell>
          <cell r="C32" t="str">
            <v>m3</v>
          </cell>
          <cell r="D32">
            <v>6.0000000000000001E-3</v>
          </cell>
          <cell r="E32">
            <v>915988</v>
          </cell>
          <cell r="F32">
            <v>5495.9279999999999</v>
          </cell>
        </row>
        <row r="33">
          <cell r="B33" t="str">
            <v>S¬n</v>
          </cell>
          <cell r="C33" t="str">
            <v>kg</v>
          </cell>
          <cell r="D33">
            <v>0.12</v>
          </cell>
          <cell r="E33">
            <v>19137</v>
          </cell>
          <cell r="F33">
            <v>2296.44</v>
          </cell>
        </row>
        <row r="34">
          <cell r="B34" t="str">
            <v xml:space="preserve">Cét ®iÖn H8,5m </v>
          </cell>
          <cell r="C34" t="str">
            <v>C¸i</v>
          </cell>
          <cell r="D34">
            <v>1</v>
          </cell>
          <cell r="F34">
            <v>591496.3679999999</v>
          </cell>
        </row>
        <row r="35">
          <cell r="B35" t="str">
            <v>Cét H8,5m</v>
          </cell>
          <cell r="C35" t="str">
            <v>cét</v>
          </cell>
          <cell r="D35">
            <v>1</v>
          </cell>
          <cell r="E35">
            <v>583704</v>
          </cell>
          <cell r="F35">
            <v>583704</v>
          </cell>
        </row>
        <row r="36">
          <cell r="B36" t="str">
            <v>Gç kª</v>
          </cell>
          <cell r="C36" t="str">
            <v>m3</v>
          </cell>
          <cell r="D36">
            <v>6.0000000000000001E-3</v>
          </cell>
          <cell r="E36">
            <v>915988</v>
          </cell>
          <cell r="F36">
            <v>5495.9279999999999</v>
          </cell>
        </row>
        <row r="37">
          <cell r="B37" t="str">
            <v>S¬n</v>
          </cell>
          <cell r="C37" t="str">
            <v>kg</v>
          </cell>
          <cell r="D37">
            <v>0.12</v>
          </cell>
          <cell r="E37">
            <v>19137</v>
          </cell>
          <cell r="F37">
            <v>2296.44</v>
          </cell>
        </row>
        <row r="38">
          <cell r="B38" t="str">
            <v xml:space="preserve">Hßm ®ùng 02 c«ng t¬ trªn  cét H7,5 </v>
          </cell>
          <cell r="F38">
            <v>463750</v>
          </cell>
        </row>
        <row r="39">
          <cell r="B39" t="str">
            <v xml:space="preserve">Hßm compusit ( Cã bé chia ®iÖn ) </v>
          </cell>
          <cell r="C39" t="str">
            <v>c¸i</v>
          </cell>
          <cell r="D39">
            <v>1</v>
          </cell>
          <cell r="E39">
            <v>325000</v>
          </cell>
          <cell r="F39">
            <v>325000</v>
          </cell>
        </row>
        <row r="40">
          <cell r="B40" t="str">
            <v>C¸p myle 2x11</v>
          </cell>
          <cell r="C40" t="str">
            <v>m</v>
          </cell>
          <cell r="D40">
            <v>5</v>
          </cell>
          <cell r="E40">
            <v>21600</v>
          </cell>
          <cell r="F40">
            <v>108000</v>
          </cell>
        </row>
        <row r="41">
          <cell r="B41" t="str">
            <v xml:space="preserve">CÇu ch× 5-20A </v>
          </cell>
          <cell r="C41" t="str">
            <v>C¸i</v>
          </cell>
          <cell r="D41">
            <v>2</v>
          </cell>
          <cell r="E41">
            <v>5000</v>
          </cell>
          <cell r="F41">
            <v>10000</v>
          </cell>
        </row>
        <row r="42">
          <cell r="B42" t="str">
            <v xml:space="preserve">D©y ®¬n 1*6 </v>
          </cell>
          <cell r="C42" t="str">
            <v>m</v>
          </cell>
          <cell r="D42">
            <v>2.8</v>
          </cell>
          <cell r="E42">
            <v>1500</v>
          </cell>
          <cell r="F42">
            <v>4200</v>
          </cell>
        </row>
        <row r="43">
          <cell r="B43" t="str">
            <v xml:space="preserve">§inh vÝt </v>
          </cell>
          <cell r="C43" t="str">
            <v>C¸i</v>
          </cell>
          <cell r="D43">
            <v>6</v>
          </cell>
          <cell r="E43">
            <v>50</v>
          </cell>
          <cell r="F43">
            <v>300</v>
          </cell>
        </row>
        <row r="44">
          <cell r="B44" t="str">
            <v xml:space="preserve">B¨ng dÝnh </v>
          </cell>
          <cell r="C44" t="str">
            <v>Cuén</v>
          </cell>
          <cell r="D44">
            <v>0.5</v>
          </cell>
          <cell r="E44">
            <v>2500</v>
          </cell>
          <cell r="F44">
            <v>1250</v>
          </cell>
        </row>
        <row r="45">
          <cell r="B45" t="str">
            <v>GhÝp sö lý ®ång nh«m AM50</v>
          </cell>
          <cell r="C45" t="str">
            <v>C¸i</v>
          </cell>
          <cell r="D45">
            <v>2</v>
          </cell>
          <cell r="E45">
            <v>7500</v>
          </cell>
          <cell r="F45">
            <v>15000</v>
          </cell>
        </row>
        <row r="46">
          <cell r="B46" t="str">
            <v xml:space="preserve">Hßm ®ùng 02 c«ng t¬ trªn  cét H8,5 </v>
          </cell>
          <cell r="F46">
            <v>485350</v>
          </cell>
        </row>
        <row r="47">
          <cell r="B47" t="str">
            <v xml:space="preserve">Hßm compusit ( Cã bé chia ®iÖn ) </v>
          </cell>
          <cell r="C47" t="str">
            <v>c¸i</v>
          </cell>
          <cell r="D47">
            <v>1</v>
          </cell>
          <cell r="E47">
            <v>325000</v>
          </cell>
          <cell r="F47">
            <v>325000</v>
          </cell>
        </row>
        <row r="48">
          <cell r="B48" t="str">
            <v>C¸p myle 2x11</v>
          </cell>
          <cell r="C48" t="str">
            <v>m</v>
          </cell>
          <cell r="D48">
            <v>6</v>
          </cell>
          <cell r="E48">
            <v>21600</v>
          </cell>
          <cell r="F48">
            <v>129600</v>
          </cell>
        </row>
        <row r="49">
          <cell r="B49" t="str">
            <v xml:space="preserve">CÇu ch× 5-20A </v>
          </cell>
          <cell r="C49" t="str">
            <v>C¸i</v>
          </cell>
          <cell r="D49">
            <v>2</v>
          </cell>
          <cell r="E49">
            <v>5000</v>
          </cell>
          <cell r="F49">
            <v>10000</v>
          </cell>
        </row>
        <row r="50">
          <cell r="B50" t="str">
            <v xml:space="preserve">D©y ®¬n 1*6 </v>
          </cell>
          <cell r="C50" t="str">
            <v>m</v>
          </cell>
          <cell r="D50">
            <v>2.8</v>
          </cell>
          <cell r="E50">
            <v>1500</v>
          </cell>
          <cell r="F50">
            <v>4200</v>
          </cell>
        </row>
        <row r="51">
          <cell r="B51" t="str">
            <v xml:space="preserve">§inh vÝt </v>
          </cell>
          <cell r="C51" t="str">
            <v>C¸i</v>
          </cell>
          <cell r="D51">
            <v>6</v>
          </cell>
          <cell r="E51">
            <v>50</v>
          </cell>
          <cell r="F51">
            <v>300</v>
          </cell>
        </row>
        <row r="52">
          <cell r="B52" t="str">
            <v xml:space="preserve">B¨ng dÝnh </v>
          </cell>
          <cell r="C52" t="str">
            <v>Cuén</v>
          </cell>
          <cell r="D52">
            <v>0.5</v>
          </cell>
          <cell r="E52">
            <v>2500</v>
          </cell>
          <cell r="F52">
            <v>1250</v>
          </cell>
        </row>
        <row r="53">
          <cell r="B53" t="str">
            <v>GhÝp sö lý ®ång nh«m AM50</v>
          </cell>
          <cell r="C53" t="str">
            <v>C¸i</v>
          </cell>
          <cell r="D53">
            <v>2</v>
          </cell>
          <cell r="E53">
            <v>7500</v>
          </cell>
          <cell r="F53">
            <v>15000</v>
          </cell>
        </row>
        <row r="54">
          <cell r="B54" t="str">
            <v xml:space="preserve">Hßm ®ùng 04 c«ng t¬ trªn  cét H7,5 </v>
          </cell>
          <cell r="F54">
            <v>556900</v>
          </cell>
        </row>
        <row r="55">
          <cell r="B55" t="str">
            <v xml:space="preserve">Hßm compusit( Cã bé chia ®iÖn ) </v>
          </cell>
          <cell r="C55" t="str">
            <v>c¸i</v>
          </cell>
          <cell r="D55">
            <v>1</v>
          </cell>
          <cell r="E55">
            <v>400000</v>
          </cell>
          <cell r="F55">
            <v>400000</v>
          </cell>
        </row>
        <row r="56">
          <cell r="B56" t="str">
            <v>C¸p myle 2x16</v>
          </cell>
          <cell r="C56" t="str">
            <v>m</v>
          </cell>
          <cell r="D56">
            <v>5</v>
          </cell>
          <cell r="E56">
            <v>21600</v>
          </cell>
          <cell r="F56">
            <v>108000</v>
          </cell>
        </row>
        <row r="57">
          <cell r="B57" t="str">
            <v xml:space="preserve">CÇu ch× 5-20A </v>
          </cell>
          <cell r="C57" t="str">
            <v>C¸i</v>
          </cell>
          <cell r="D57">
            <v>4</v>
          </cell>
          <cell r="E57">
            <v>5000</v>
          </cell>
          <cell r="F57">
            <v>20000</v>
          </cell>
        </row>
        <row r="58">
          <cell r="B58" t="str">
            <v xml:space="preserve">D©y ®¬n 1*6 </v>
          </cell>
          <cell r="C58" t="str">
            <v>m</v>
          </cell>
          <cell r="D58">
            <v>7.2</v>
          </cell>
          <cell r="E58">
            <v>1500</v>
          </cell>
          <cell r="F58">
            <v>10800</v>
          </cell>
        </row>
        <row r="59">
          <cell r="B59" t="str">
            <v xml:space="preserve">§inh vÝt </v>
          </cell>
          <cell r="C59" t="str">
            <v>C¸i</v>
          </cell>
          <cell r="D59">
            <v>12</v>
          </cell>
          <cell r="E59">
            <v>50</v>
          </cell>
          <cell r="F59">
            <v>600</v>
          </cell>
        </row>
        <row r="60">
          <cell r="B60" t="str">
            <v xml:space="preserve">B¨ng dÝnh </v>
          </cell>
          <cell r="C60" t="str">
            <v>Cuén</v>
          </cell>
          <cell r="D60">
            <v>1</v>
          </cell>
          <cell r="E60">
            <v>2500</v>
          </cell>
          <cell r="F60">
            <v>2500</v>
          </cell>
        </row>
        <row r="61">
          <cell r="B61" t="str">
            <v>GhÝp sö lý ®ång nh«m AM50</v>
          </cell>
          <cell r="C61" t="str">
            <v>C¸i</v>
          </cell>
          <cell r="D61">
            <v>2</v>
          </cell>
          <cell r="E61">
            <v>7500</v>
          </cell>
          <cell r="F61">
            <v>15000</v>
          </cell>
        </row>
        <row r="62">
          <cell r="B62" t="str">
            <v xml:space="preserve">Hßm ®ùng 04 c«ng t¬ trªn cét H8,5 </v>
          </cell>
          <cell r="F62">
            <v>578500</v>
          </cell>
        </row>
        <row r="63">
          <cell r="B63" t="str">
            <v xml:space="preserve">Hßm compusit( Cã bé chia ®iÖn ) </v>
          </cell>
          <cell r="C63" t="str">
            <v>c¸i</v>
          </cell>
          <cell r="D63">
            <v>1</v>
          </cell>
          <cell r="E63">
            <v>400000</v>
          </cell>
          <cell r="F63">
            <v>400000</v>
          </cell>
        </row>
        <row r="64">
          <cell r="B64" t="str">
            <v>C¸p myle 2x16</v>
          </cell>
          <cell r="C64" t="str">
            <v>m</v>
          </cell>
          <cell r="D64">
            <v>6</v>
          </cell>
          <cell r="E64">
            <v>21600</v>
          </cell>
          <cell r="F64">
            <v>129600</v>
          </cell>
        </row>
        <row r="65">
          <cell r="B65" t="str">
            <v xml:space="preserve">CÇu ch× 5-20A </v>
          </cell>
          <cell r="C65" t="str">
            <v>C¸i</v>
          </cell>
          <cell r="D65">
            <v>4</v>
          </cell>
          <cell r="E65">
            <v>5000</v>
          </cell>
          <cell r="F65">
            <v>20000</v>
          </cell>
        </row>
        <row r="66">
          <cell r="B66" t="str">
            <v xml:space="preserve">D©y ®¬n 1*6 </v>
          </cell>
          <cell r="C66" t="str">
            <v>m</v>
          </cell>
          <cell r="D66">
            <v>7.2</v>
          </cell>
          <cell r="E66">
            <v>1500</v>
          </cell>
          <cell r="F66">
            <v>10800</v>
          </cell>
        </row>
        <row r="67">
          <cell r="B67" t="str">
            <v xml:space="preserve">§inh vÝt </v>
          </cell>
          <cell r="C67" t="str">
            <v>C¸i</v>
          </cell>
          <cell r="D67">
            <v>12</v>
          </cell>
          <cell r="E67">
            <v>50</v>
          </cell>
          <cell r="F67">
            <v>600</v>
          </cell>
        </row>
        <row r="68">
          <cell r="B68" t="str">
            <v xml:space="preserve">B¨ng dÝnh </v>
          </cell>
          <cell r="C68" t="str">
            <v>Cuén</v>
          </cell>
          <cell r="D68">
            <v>1</v>
          </cell>
          <cell r="E68">
            <v>2500</v>
          </cell>
          <cell r="F68">
            <v>2500</v>
          </cell>
        </row>
        <row r="69">
          <cell r="B69" t="str">
            <v>GhÝp sö lý ®ång nh«m AM50</v>
          </cell>
          <cell r="C69" t="str">
            <v>C¸i</v>
          </cell>
          <cell r="D69">
            <v>2</v>
          </cell>
          <cell r="E69">
            <v>7500</v>
          </cell>
          <cell r="F69">
            <v>15000</v>
          </cell>
        </row>
        <row r="70">
          <cell r="B70" t="str">
            <v>C¨ng d©y lÊy ®é vâng</v>
          </cell>
        </row>
        <row r="71">
          <cell r="B71" t="str">
            <v>D©y A 35</v>
          </cell>
          <cell r="C71" t="str">
            <v>km</v>
          </cell>
          <cell r="D71">
            <v>1</v>
          </cell>
          <cell r="F71">
            <v>3177467.5</v>
          </cell>
        </row>
        <row r="72">
          <cell r="B72" t="str">
            <v>D©y nh«m A35</v>
          </cell>
          <cell r="C72" t="str">
            <v>kg</v>
          </cell>
          <cell r="D72">
            <v>97.375</v>
          </cell>
          <cell r="E72">
            <v>29300</v>
          </cell>
          <cell r="F72">
            <v>2853087.5</v>
          </cell>
        </row>
        <row r="73">
          <cell r="B73" t="str">
            <v>GhÝp kÑp c¸p A35 (T¹m tÝnh )</v>
          </cell>
          <cell r="C73" t="str">
            <v>c¸i</v>
          </cell>
          <cell r="D73">
            <v>32</v>
          </cell>
          <cell r="E73">
            <v>4500</v>
          </cell>
          <cell r="F73">
            <v>144000</v>
          </cell>
        </row>
        <row r="74">
          <cell r="B74" t="str">
            <v>X¨ng</v>
          </cell>
          <cell r="C74" t="str">
            <v>kg</v>
          </cell>
          <cell r="D74">
            <v>0.25</v>
          </cell>
          <cell r="E74">
            <v>5300</v>
          </cell>
          <cell r="F74">
            <v>1325</v>
          </cell>
        </row>
        <row r="75">
          <cell r="B75" t="str">
            <v>Tre c©y</v>
          </cell>
          <cell r="C75" t="str">
            <v>c©y</v>
          </cell>
          <cell r="D75">
            <v>15</v>
          </cell>
          <cell r="E75">
            <v>11737</v>
          </cell>
          <cell r="F75">
            <v>176055</v>
          </cell>
        </row>
        <row r="76">
          <cell r="B76" t="str">
            <v>D©y thÐp 1ly</v>
          </cell>
          <cell r="C76" t="str">
            <v>kg</v>
          </cell>
          <cell r="D76">
            <v>0.3</v>
          </cell>
          <cell r="E76">
            <v>10000</v>
          </cell>
          <cell r="F76">
            <v>3000</v>
          </cell>
        </row>
        <row r="77">
          <cell r="B77" t="str">
            <v>D©y PVC A35</v>
          </cell>
          <cell r="C77" t="str">
            <v>km</v>
          </cell>
          <cell r="D77">
            <v>1</v>
          </cell>
          <cell r="F77">
            <v>5533480</v>
          </cell>
        </row>
        <row r="78">
          <cell r="B78" t="str">
            <v>D©y PVC A35</v>
          </cell>
          <cell r="C78" t="str">
            <v>m</v>
          </cell>
          <cell r="D78">
            <v>1030</v>
          </cell>
          <cell r="E78">
            <v>5060</v>
          </cell>
          <cell r="F78">
            <v>5211800</v>
          </cell>
        </row>
        <row r="79">
          <cell r="B79" t="str">
            <v>GhÝp kÑp c¸p A35 ( T¹m tÝnh )</v>
          </cell>
          <cell r="C79" t="str">
            <v>c¸i</v>
          </cell>
          <cell r="D79">
            <v>32</v>
          </cell>
          <cell r="E79">
            <v>4500</v>
          </cell>
          <cell r="F79">
            <v>144000</v>
          </cell>
        </row>
        <row r="80">
          <cell r="B80" t="str">
            <v>X¨ng</v>
          </cell>
          <cell r="C80" t="str">
            <v>kg</v>
          </cell>
          <cell r="D80">
            <v>0.25</v>
          </cell>
          <cell r="E80">
            <v>5300</v>
          </cell>
          <cell r="F80">
            <v>1325</v>
          </cell>
        </row>
        <row r="81">
          <cell r="B81" t="str">
            <v>Tre c©y</v>
          </cell>
          <cell r="C81" t="str">
            <v>c©y</v>
          </cell>
          <cell r="D81">
            <v>15</v>
          </cell>
          <cell r="E81">
            <v>11737</v>
          </cell>
          <cell r="F81">
            <v>176055</v>
          </cell>
        </row>
        <row r="82">
          <cell r="B82" t="str">
            <v>D©y thÐp 1ly</v>
          </cell>
          <cell r="C82" t="str">
            <v>kg</v>
          </cell>
          <cell r="D82">
            <v>0.03</v>
          </cell>
          <cell r="E82">
            <v>10000</v>
          </cell>
          <cell r="F82">
            <v>300</v>
          </cell>
        </row>
        <row r="83">
          <cell r="B83" t="str">
            <v>S¬n xµ l¹i toµn tuyÕn</v>
          </cell>
          <cell r="C83" t="str">
            <v>m2</v>
          </cell>
          <cell r="D83">
            <v>1</v>
          </cell>
          <cell r="F83">
            <v>5900.4806666666673</v>
          </cell>
        </row>
        <row r="84">
          <cell r="B84" t="str">
            <v>S¬n  chèng gØ ( 2 líp )</v>
          </cell>
          <cell r="C84" t="str">
            <v>Kg</v>
          </cell>
          <cell r="D84">
            <v>0.22533333333333336</v>
          </cell>
          <cell r="E84">
            <v>14127</v>
          </cell>
          <cell r="F84">
            <v>3183.2840000000006</v>
          </cell>
        </row>
        <row r="85">
          <cell r="B85" t="str">
            <v>S¬n ghi ( 1líp)</v>
          </cell>
          <cell r="C85" t="str">
            <v>Kg</v>
          </cell>
          <cell r="D85">
            <v>0.11266666666666668</v>
          </cell>
          <cell r="E85">
            <v>17155</v>
          </cell>
          <cell r="F85">
            <v>1932.7966666666669</v>
          </cell>
        </row>
        <row r="86">
          <cell r="B86" t="str">
            <v xml:space="preserve">X¨ng </v>
          </cell>
          <cell r="C86" t="str">
            <v>Kg</v>
          </cell>
          <cell r="D86">
            <v>0.14799999999999999</v>
          </cell>
          <cell r="E86">
            <v>5300</v>
          </cell>
          <cell r="F86">
            <v>784.4</v>
          </cell>
        </row>
        <row r="87">
          <cell r="B87" t="str">
            <v xml:space="preserve">Sø h¹ thÕ  A30 c¶ ty  ®­êng trôc </v>
          </cell>
          <cell r="C87" t="str">
            <v>qu¶</v>
          </cell>
          <cell r="D87">
            <v>1</v>
          </cell>
          <cell r="E87">
            <v>5500</v>
          </cell>
          <cell r="F87">
            <v>5500</v>
          </cell>
        </row>
        <row r="88">
          <cell r="B88" t="str">
            <v>Sø A 20 + ty</v>
          </cell>
          <cell r="C88" t="str">
            <v>qu¶</v>
          </cell>
          <cell r="D88">
            <v>1</v>
          </cell>
          <cell r="E88">
            <v>4500</v>
          </cell>
          <cell r="F88">
            <v>4500</v>
          </cell>
        </row>
        <row r="89">
          <cell r="B89" t="str">
            <v>KÐo d©y v­ît ®­êng&gt;5m</v>
          </cell>
          <cell r="C89" t="str">
            <v>VT</v>
          </cell>
          <cell r="D89">
            <v>1</v>
          </cell>
          <cell r="F89">
            <v>156844</v>
          </cell>
        </row>
        <row r="90">
          <cell r="B90" t="str">
            <v xml:space="preserve">Tre c©y </v>
          </cell>
          <cell r="C90" t="str">
            <v xml:space="preserve">C©y </v>
          </cell>
          <cell r="D90">
            <v>12</v>
          </cell>
          <cell r="E90">
            <v>11737</v>
          </cell>
          <cell r="F90">
            <v>140844</v>
          </cell>
        </row>
        <row r="91">
          <cell r="B91" t="str">
            <v xml:space="preserve">D©y thÐp buéc </v>
          </cell>
          <cell r="C91" t="str">
            <v>Kg</v>
          </cell>
          <cell r="D91">
            <v>1.6</v>
          </cell>
          <cell r="E91">
            <v>10000</v>
          </cell>
          <cell r="F91">
            <v>16000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n chuyen"/>
      <sheetName val="VTTHoi"/>
      <sheetName val="CTVL"/>
      <sheetName val="CTNC"/>
      <sheetName val="BTH"/>
      <sheetName val="THDT"/>
      <sheetName val="THDT (2)"/>
      <sheetName val="to bia"/>
      <sheetName val="VL,NC,MTC"/>
      <sheetName val="CHITIET-DZ04"/>
    </sheetNames>
    <sheetDataSet>
      <sheetData sheetId="0"/>
      <sheetData sheetId="1"/>
      <sheetData sheetId="2" refreshError="1">
        <row r="6">
          <cell r="B6" t="str">
            <v>Bª t«ng M150</v>
          </cell>
          <cell r="F6">
            <v>302510.60800000001</v>
          </cell>
        </row>
        <row r="7">
          <cell r="B7" t="str">
            <v>Xi m¨ng PC 300</v>
          </cell>
          <cell r="C7" t="str">
            <v>kg</v>
          </cell>
          <cell r="D7">
            <v>296</v>
          </cell>
          <cell r="E7">
            <v>720</v>
          </cell>
          <cell r="F7">
            <v>213120</v>
          </cell>
        </row>
        <row r="8">
          <cell r="B8" t="str">
            <v>C¸t</v>
          </cell>
          <cell r="C8" t="str">
            <v>m3</v>
          </cell>
          <cell r="D8">
            <v>0.48799999999999999</v>
          </cell>
          <cell r="E8">
            <v>58721</v>
          </cell>
          <cell r="F8">
            <v>28655.847999999998</v>
          </cell>
        </row>
        <row r="9">
          <cell r="B9" t="str">
            <v>Sái 2 x 4</v>
          </cell>
          <cell r="C9" t="str">
            <v>m3</v>
          </cell>
          <cell r="D9">
            <v>0.88800000000000001</v>
          </cell>
          <cell r="E9">
            <v>68395</v>
          </cell>
          <cell r="F9">
            <v>60734.76</v>
          </cell>
        </row>
        <row r="10">
          <cell r="B10" t="str">
            <v>L¾p xµ X 1 - 4</v>
          </cell>
          <cell r="D10">
            <v>8.7124999999999986</v>
          </cell>
          <cell r="F10">
            <v>66711.612499999988</v>
          </cell>
        </row>
        <row r="11">
          <cell r="B11" t="str">
            <v>ThÐp L63 x 63 x 6</v>
          </cell>
          <cell r="C11" t="str">
            <v>kg</v>
          </cell>
          <cell r="D11">
            <v>7.9949999999999992</v>
          </cell>
          <cell r="E11">
            <v>7657</v>
          </cell>
          <cell r="F11">
            <v>61217.714999999997</v>
          </cell>
        </row>
        <row r="12">
          <cell r="B12" t="str">
            <v>ThÐp CT 3 F 16</v>
          </cell>
          <cell r="C12" t="str">
            <v>kg</v>
          </cell>
          <cell r="D12">
            <v>0.71749999999999992</v>
          </cell>
          <cell r="E12">
            <v>7657</v>
          </cell>
          <cell r="F12">
            <v>5493.8974999999991</v>
          </cell>
        </row>
        <row r="13">
          <cell r="B13" t="str">
            <v>L¾p xµ X 3 - 4</v>
          </cell>
          <cell r="D13">
            <v>15.784999999999998</v>
          </cell>
          <cell r="F13">
            <v>120865.74499999998</v>
          </cell>
        </row>
        <row r="14">
          <cell r="B14" t="str">
            <v>ThÐp L63 x 63 x 6</v>
          </cell>
          <cell r="C14" t="str">
            <v>kg</v>
          </cell>
          <cell r="D14">
            <v>14.042499999999999</v>
          </cell>
          <cell r="E14">
            <v>7657</v>
          </cell>
          <cell r="F14">
            <v>107523.42249999999</v>
          </cell>
        </row>
        <row r="15">
          <cell r="B15" t="str">
            <v>ThÐp CT 3 F 16</v>
          </cell>
          <cell r="C15" t="str">
            <v>kg</v>
          </cell>
          <cell r="D15">
            <v>1.7424999999999997</v>
          </cell>
          <cell r="E15">
            <v>7657</v>
          </cell>
          <cell r="F15">
            <v>13342.322499999998</v>
          </cell>
        </row>
        <row r="16">
          <cell r="B16" t="str">
            <v xml:space="preserve"> L¾p xµ X4 - 4</v>
          </cell>
          <cell r="D16">
            <v>15.477499999999999</v>
          </cell>
          <cell r="F16">
            <v>118511.2175</v>
          </cell>
        </row>
        <row r="17">
          <cell r="B17" t="str">
            <v>ThÐp L63 x 63 x 6</v>
          </cell>
          <cell r="C17" t="str">
            <v>kg</v>
          </cell>
          <cell r="D17">
            <v>12.914999999999999</v>
          </cell>
          <cell r="E17">
            <v>7657</v>
          </cell>
          <cell r="F17">
            <v>98890.154999999999</v>
          </cell>
        </row>
        <row r="18">
          <cell r="B18" t="str">
            <v>Bu l«ng M16 x 220</v>
          </cell>
          <cell r="C18" t="str">
            <v>kg</v>
          </cell>
          <cell r="D18">
            <v>2.5625</v>
          </cell>
          <cell r="E18">
            <v>7657</v>
          </cell>
          <cell r="F18">
            <v>19621.0625</v>
          </cell>
        </row>
        <row r="19">
          <cell r="B19" t="str">
            <v xml:space="preserve"> Xµ ®ì d©y ra sau c«ng t¬</v>
          </cell>
          <cell r="D19">
            <v>4.7799999999999994</v>
          </cell>
          <cell r="F19">
            <v>36600.46</v>
          </cell>
        </row>
        <row r="20">
          <cell r="B20" t="str">
            <v>ThÐp L 50 x 50 x 5</v>
          </cell>
          <cell r="C20" t="str">
            <v>kg</v>
          </cell>
          <cell r="D20">
            <v>2.87</v>
          </cell>
          <cell r="E20">
            <v>7657</v>
          </cell>
          <cell r="F20">
            <v>21975.59</v>
          </cell>
        </row>
        <row r="21">
          <cell r="B21" t="str">
            <v>ThÐp L60 x 6</v>
          </cell>
          <cell r="C21" t="str">
            <v>kg</v>
          </cell>
          <cell r="D21">
            <v>1.1499999999999999</v>
          </cell>
          <cell r="E21">
            <v>7657</v>
          </cell>
          <cell r="F21">
            <v>8805.5499999999993</v>
          </cell>
        </row>
        <row r="22">
          <cell r="B22" t="str">
            <v>Bu l«ng M16 x 24</v>
          </cell>
          <cell r="C22" t="str">
            <v>kg</v>
          </cell>
          <cell r="D22">
            <v>0.76</v>
          </cell>
          <cell r="E22">
            <v>7657</v>
          </cell>
          <cell r="F22">
            <v>5819.32</v>
          </cell>
        </row>
        <row r="23">
          <cell r="B23" t="str">
            <v>C¨ng d©y lÊy ®é vâng d©y AP 95</v>
          </cell>
          <cell r="F23">
            <v>10935350</v>
          </cell>
        </row>
        <row r="24">
          <cell r="B24" t="str">
            <v>D©y AP95</v>
          </cell>
          <cell r="C24" t="str">
            <v>km</v>
          </cell>
          <cell r="D24">
            <v>1</v>
          </cell>
          <cell r="E24">
            <v>10682000</v>
          </cell>
          <cell r="F24">
            <v>10682000</v>
          </cell>
        </row>
        <row r="25">
          <cell r="B25" t="str">
            <v>X¨ng</v>
          </cell>
          <cell r="C25" t="str">
            <v>kg</v>
          </cell>
          <cell r="D25">
            <v>0.25</v>
          </cell>
          <cell r="E25">
            <v>4500</v>
          </cell>
          <cell r="F25">
            <v>1125</v>
          </cell>
        </row>
        <row r="26">
          <cell r="B26" t="str">
            <v>D©y thÐp f 1</v>
          </cell>
          <cell r="C26" t="str">
            <v>kg</v>
          </cell>
          <cell r="D26">
            <v>0.03</v>
          </cell>
          <cell r="E26">
            <v>7500</v>
          </cell>
          <cell r="F26">
            <v>225</v>
          </cell>
        </row>
        <row r="27">
          <cell r="B27" t="str">
            <v>Tre c©y 8m, f80</v>
          </cell>
          <cell r="C27" t="str">
            <v>c©y</v>
          </cell>
          <cell r="D27">
            <v>21</v>
          </cell>
          <cell r="E27">
            <v>12000</v>
          </cell>
          <cell r="F27">
            <v>252000</v>
          </cell>
        </row>
        <row r="28">
          <cell r="B28" t="str">
            <v>C¨ng d©y lÊy ®é vâng d©y AP 70</v>
          </cell>
          <cell r="F28">
            <v>8526350</v>
          </cell>
        </row>
        <row r="29">
          <cell r="B29" t="str">
            <v>D©y AP70</v>
          </cell>
          <cell r="C29" t="str">
            <v>km</v>
          </cell>
          <cell r="D29">
            <v>1</v>
          </cell>
          <cell r="E29">
            <v>8273000</v>
          </cell>
          <cell r="F29">
            <v>8273000</v>
          </cell>
        </row>
        <row r="30">
          <cell r="B30" t="str">
            <v>X¨ng</v>
          </cell>
          <cell r="C30" t="str">
            <v>kg</v>
          </cell>
          <cell r="D30">
            <v>0.25</v>
          </cell>
          <cell r="E30">
            <v>4500</v>
          </cell>
          <cell r="F30">
            <v>1125</v>
          </cell>
        </row>
        <row r="31">
          <cell r="B31" t="str">
            <v>D©y thÐp f 1</v>
          </cell>
          <cell r="C31" t="str">
            <v>kg</v>
          </cell>
          <cell r="D31">
            <v>0.03</v>
          </cell>
          <cell r="E31">
            <v>7500</v>
          </cell>
          <cell r="F31">
            <v>225</v>
          </cell>
        </row>
        <row r="32">
          <cell r="B32" t="str">
            <v>Tre c©y 8m, f80</v>
          </cell>
          <cell r="C32" t="str">
            <v>c©y</v>
          </cell>
          <cell r="D32">
            <v>21</v>
          </cell>
          <cell r="E32">
            <v>12000</v>
          </cell>
          <cell r="F32">
            <v>252000</v>
          </cell>
        </row>
        <row r="33">
          <cell r="B33" t="str">
            <v>C¨ng d©y lÊy ®é vâng d©y AP 50</v>
          </cell>
          <cell r="F33">
            <v>6391350</v>
          </cell>
        </row>
        <row r="34">
          <cell r="B34" t="str">
            <v>D©y AP50</v>
          </cell>
          <cell r="C34" t="str">
            <v>km</v>
          </cell>
          <cell r="D34">
            <v>1</v>
          </cell>
          <cell r="E34">
            <v>6210000</v>
          </cell>
          <cell r="F34">
            <v>6210000</v>
          </cell>
        </row>
        <row r="35">
          <cell r="B35" t="str">
            <v>X¨ng</v>
          </cell>
          <cell r="C35" t="str">
            <v>kg</v>
          </cell>
          <cell r="D35">
            <v>0.25</v>
          </cell>
          <cell r="E35">
            <v>4500</v>
          </cell>
          <cell r="F35">
            <v>1125</v>
          </cell>
        </row>
        <row r="36">
          <cell r="B36" t="str">
            <v>D©y thÐp f 1</v>
          </cell>
          <cell r="C36" t="str">
            <v>kg</v>
          </cell>
          <cell r="D36">
            <v>0.03</v>
          </cell>
          <cell r="E36">
            <v>7500</v>
          </cell>
          <cell r="F36">
            <v>225</v>
          </cell>
        </row>
        <row r="37">
          <cell r="B37" t="str">
            <v>Tre c©y 8m, f80</v>
          </cell>
          <cell r="C37" t="str">
            <v>c©y</v>
          </cell>
          <cell r="D37">
            <v>15</v>
          </cell>
          <cell r="E37">
            <v>12000</v>
          </cell>
          <cell r="F37">
            <v>180000</v>
          </cell>
        </row>
        <row r="38">
          <cell r="B38" t="str">
            <v>Mãng cét M1 - 8</v>
          </cell>
          <cell r="F38">
            <v>232933.16816</v>
          </cell>
        </row>
        <row r="39">
          <cell r="B39" t="str">
            <v>Bª t«ng M150</v>
          </cell>
          <cell r="C39" t="str">
            <v>m3</v>
          </cell>
          <cell r="D39">
            <v>0.77</v>
          </cell>
          <cell r="E39">
            <v>302510.60800000001</v>
          </cell>
          <cell r="F39">
            <v>232933.16816</v>
          </cell>
        </row>
        <row r="40">
          <cell r="B40" t="str">
            <v>Mãng cét M2 - 8</v>
          </cell>
          <cell r="F40">
            <v>423514.85119999998</v>
          </cell>
        </row>
        <row r="41">
          <cell r="B41" t="str">
            <v>Bª t«ng M150</v>
          </cell>
          <cell r="C41" t="str">
            <v>m3</v>
          </cell>
          <cell r="D41">
            <v>1.4</v>
          </cell>
          <cell r="E41">
            <v>302510.60800000001</v>
          </cell>
          <cell r="F41">
            <v>423514.85119999998</v>
          </cell>
        </row>
        <row r="42">
          <cell r="B42" t="str">
            <v>Dùng cét bª t«ng H1 - 8,5</v>
          </cell>
          <cell r="F42">
            <v>599863.68000000005</v>
          </cell>
        </row>
        <row r="43">
          <cell r="B43" t="str">
            <v>Cét ®IÖn H1 - 8,5</v>
          </cell>
          <cell r="C43" t="str">
            <v>cét</v>
          </cell>
          <cell r="D43">
            <v>1</v>
          </cell>
          <cell r="E43">
            <v>590700</v>
          </cell>
          <cell r="F43">
            <v>590700</v>
          </cell>
        </row>
        <row r="44">
          <cell r="B44" t="str">
            <v>Gç kª</v>
          </cell>
          <cell r="C44" t="str">
            <v>m3</v>
          </cell>
          <cell r="D44">
            <v>6.0000000000000001E-3</v>
          </cell>
          <cell r="E44">
            <v>1200000</v>
          </cell>
          <cell r="F44">
            <v>7200</v>
          </cell>
        </row>
        <row r="45">
          <cell r="B45" t="str">
            <v>S¬n</v>
          </cell>
          <cell r="C45" t="str">
            <v>kg</v>
          </cell>
          <cell r="D45">
            <v>0.12</v>
          </cell>
          <cell r="E45">
            <v>16364</v>
          </cell>
          <cell r="F45">
            <v>1963.6799999999998</v>
          </cell>
        </row>
        <row r="46">
          <cell r="B46" t="str">
            <v>TiÕp ®Þa lÆp l¹i</v>
          </cell>
          <cell r="D46">
            <v>63.866</v>
          </cell>
          <cell r="F46">
            <v>315461.40999999997</v>
          </cell>
        </row>
        <row r="47">
          <cell r="B47" t="str">
            <v>ThÐp L 63 x 63 x 6 x 1500</v>
          </cell>
          <cell r="C47" t="str">
            <v>kg</v>
          </cell>
          <cell r="D47">
            <v>43.972499999999997</v>
          </cell>
          <cell r="E47">
            <v>4779</v>
          </cell>
          <cell r="F47">
            <v>210144.57749999998</v>
          </cell>
        </row>
        <row r="48">
          <cell r="B48" t="str">
            <v>ThÐp F 10</v>
          </cell>
          <cell r="C48" t="str">
            <v>kg</v>
          </cell>
          <cell r="D48">
            <v>1.5449999999999999</v>
          </cell>
          <cell r="E48">
            <v>4161</v>
          </cell>
          <cell r="F48">
            <v>6428.7449999999999</v>
          </cell>
        </row>
        <row r="49">
          <cell r="B49" t="str">
            <v>S¬n chèng rØ</v>
          </cell>
          <cell r="C49" t="str">
            <v>kg</v>
          </cell>
          <cell r="D49">
            <v>0.17</v>
          </cell>
          <cell r="E49">
            <v>16364</v>
          </cell>
          <cell r="F49">
            <v>2781.88</v>
          </cell>
        </row>
        <row r="50">
          <cell r="B50" t="str">
            <v>Que hµn 3 mm</v>
          </cell>
          <cell r="C50" t="str">
            <v>kg</v>
          </cell>
          <cell r="D50">
            <v>0.5</v>
          </cell>
          <cell r="E50">
            <v>7500</v>
          </cell>
          <cell r="F50">
            <v>3750</v>
          </cell>
        </row>
        <row r="51">
          <cell r="B51" t="str">
            <v>ThiÕc hµn</v>
          </cell>
          <cell r="C51" t="str">
            <v>kg</v>
          </cell>
          <cell r="D51">
            <v>0.1</v>
          </cell>
          <cell r="E51">
            <v>52000</v>
          </cell>
          <cell r="F51">
            <v>5200</v>
          </cell>
        </row>
        <row r="52">
          <cell r="B52" t="str">
            <v>Bu l«ng M12 x 50</v>
          </cell>
          <cell r="C52" t="str">
            <v>kg</v>
          </cell>
          <cell r="D52">
            <v>0.20600000000000002</v>
          </cell>
          <cell r="E52">
            <v>2200</v>
          </cell>
          <cell r="F52">
            <v>453.20000000000005</v>
          </cell>
        </row>
        <row r="53">
          <cell r="B53" t="str">
            <v>ThÐp D 40 x 4</v>
          </cell>
          <cell r="C53" t="str">
            <v>kg</v>
          </cell>
          <cell r="D53">
            <v>18.142499999999998</v>
          </cell>
          <cell r="E53">
            <v>4779</v>
          </cell>
          <cell r="F53">
            <v>86703.007499999992</v>
          </cell>
        </row>
        <row r="54">
          <cell r="B54" t="str">
            <v>Hßm c«ng t¬ Composite 2« 1 pha</v>
          </cell>
          <cell r="F54">
            <v>281818</v>
          </cell>
        </row>
        <row r="55">
          <cell r="B55" t="str">
            <v>Hßm c«ng t¬</v>
          </cell>
          <cell r="C55" t="str">
            <v>hßm</v>
          </cell>
          <cell r="D55">
            <v>1</v>
          </cell>
          <cell r="E55">
            <v>281818</v>
          </cell>
          <cell r="F55">
            <v>281818</v>
          </cell>
        </row>
        <row r="56">
          <cell r="B56" t="str">
            <v>Hßm c«ng t¬ Composite 4« 1 pha</v>
          </cell>
          <cell r="F56">
            <v>367272</v>
          </cell>
        </row>
        <row r="57">
          <cell r="B57" t="str">
            <v>Hßm c«ng t¬</v>
          </cell>
          <cell r="C57" t="str">
            <v>hßm</v>
          </cell>
          <cell r="D57">
            <v>1</v>
          </cell>
          <cell r="E57">
            <v>367272</v>
          </cell>
          <cell r="F57">
            <v>367272</v>
          </cell>
        </row>
        <row r="58">
          <cell r="B58" t="str">
            <v>KÌm ®ì hép c«ng t¬ (H4, 3 pha)</v>
          </cell>
          <cell r="F58">
            <v>20839.2912</v>
          </cell>
        </row>
        <row r="59">
          <cell r="B59" t="str">
            <v>S¾t D40x 40</v>
          </cell>
          <cell r="C59" t="str">
            <v>kg</v>
          </cell>
          <cell r="D59">
            <v>2.7216</v>
          </cell>
          <cell r="E59">
            <v>7657</v>
          </cell>
          <cell r="F59">
            <v>20839.2912</v>
          </cell>
        </row>
        <row r="60">
          <cell r="B60" t="str">
            <v>KÌm ®ì hép c«ng t¬ (H2)</v>
          </cell>
          <cell r="F60">
            <v>10419.6456</v>
          </cell>
        </row>
        <row r="61">
          <cell r="B61" t="str">
            <v>S¾t D40x 40</v>
          </cell>
          <cell r="C61" t="str">
            <v>kg</v>
          </cell>
          <cell r="D61">
            <v>1.3608</v>
          </cell>
          <cell r="E61">
            <v>7657</v>
          </cell>
          <cell r="F61">
            <v>10419.6456</v>
          </cell>
        </row>
        <row r="62">
          <cell r="B62" t="str">
            <v>KÐo d©y v­ît ®­êng</v>
          </cell>
          <cell r="F62">
            <v>131250</v>
          </cell>
        </row>
        <row r="63">
          <cell r="B63" t="str">
            <v>Tre c©y 8m, f80</v>
          </cell>
          <cell r="C63" t="str">
            <v>c©y</v>
          </cell>
          <cell r="D63">
            <v>10</v>
          </cell>
          <cell r="E63">
            <v>12000</v>
          </cell>
          <cell r="F63">
            <v>120000</v>
          </cell>
        </row>
        <row r="64">
          <cell r="B64" t="str">
            <v>D©y thÐp buéc</v>
          </cell>
          <cell r="C64" t="str">
            <v>kg</v>
          </cell>
          <cell r="D64">
            <v>1.5</v>
          </cell>
          <cell r="E64">
            <v>7500</v>
          </cell>
          <cell r="F64">
            <v>11250</v>
          </cell>
        </row>
      </sheetData>
      <sheetData sheetId="3" refreshError="1">
        <row r="6">
          <cell r="C6" t="str">
            <v>Xµ X1 -4</v>
          </cell>
          <cell r="I6">
            <v>1.2335004999999999</v>
          </cell>
          <cell r="K6">
            <v>12427.315488075001</v>
          </cell>
        </row>
        <row r="7">
          <cell r="C7" t="str">
            <v>L¾p xµ X 1 - 4</v>
          </cell>
          <cell r="D7" t="str">
            <v>bé</v>
          </cell>
          <cell r="E7" t="str">
            <v>3,5/7</v>
          </cell>
          <cell r="F7">
            <v>1</v>
          </cell>
          <cell r="G7">
            <v>0.94</v>
          </cell>
          <cell r="H7">
            <v>1.3</v>
          </cell>
          <cell r="I7">
            <v>1.222</v>
          </cell>
          <cell r="J7">
            <v>10080</v>
          </cell>
          <cell r="K7">
            <v>12317.76</v>
          </cell>
        </row>
        <row r="8">
          <cell r="C8" t="str">
            <v>VËn chuyÓn néi tuyÕn cù ly 150m</v>
          </cell>
          <cell r="D8" t="str">
            <v>tÊn</v>
          </cell>
          <cell r="E8" t="str">
            <v>3,0/7</v>
          </cell>
          <cell r="F8">
            <v>8.712499999999998E-3</v>
          </cell>
          <cell r="G8">
            <v>1.32</v>
          </cell>
          <cell r="H8">
            <v>1</v>
          </cell>
          <cell r="I8">
            <v>1.1500499999999999E-2</v>
          </cell>
          <cell r="J8">
            <v>9526.15</v>
          </cell>
          <cell r="K8">
            <v>109.55548807499999</v>
          </cell>
        </row>
        <row r="9">
          <cell r="C9" t="str">
            <v>L¾p xµ X 3 - 4</v>
          </cell>
          <cell r="I9">
            <v>1.2428361999999999</v>
          </cell>
          <cell r="K9">
            <v>12516.245641200001</v>
          </cell>
        </row>
        <row r="10">
          <cell r="C10" t="str">
            <v>L¾p xµ X 3 - 4</v>
          </cell>
          <cell r="D10" t="str">
            <v>bé</v>
          </cell>
          <cell r="E10" t="str">
            <v>3,5/7</v>
          </cell>
          <cell r="F10">
            <v>1</v>
          </cell>
          <cell r="G10">
            <v>0.94</v>
          </cell>
          <cell r="H10">
            <v>1.3</v>
          </cell>
          <cell r="I10">
            <v>1.222</v>
          </cell>
          <cell r="J10">
            <v>10080</v>
          </cell>
          <cell r="K10">
            <v>12317.76</v>
          </cell>
        </row>
        <row r="11">
          <cell r="C11" t="str">
            <v>VËn chuyÓn néi tuyÕn cù ly 150m</v>
          </cell>
          <cell r="D11" t="str">
            <v>tÊn</v>
          </cell>
          <cell r="E11" t="str">
            <v>3,0/7</v>
          </cell>
          <cell r="F11">
            <v>1.5784999999999997E-2</v>
          </cell>
          <cell r="G11">
            <v>1.32</v>
          </cell>
          <cell r="H11">
            <v>1</v>
          </cell>
          <cell r="I11">
            <v>2.0836199999999996E-2</v>
          </cell>
          <cell r="J11">
            <v>9526</v>
          </cell>
          <cell r="K11">
            <v>198.48564119999995</v>
          </cell>
        </row>
        <row r="12">
          <cell r="C12" t="str">
            <v xml:space="preserve"> L¾p xµ X4 - 4</v>
          </cell>
          <cell r="I12">
            <v>1.2424302999999999</v>
          </cell>
          <cell r="K12">
            <v>12512.379037799999</v>
          </cell>
        </row>
        <row r="13">
          <cell r="C13" t="str">
            <v>L¾p xµ X 4 - 4</v>
          </cell>
          <cell r="D13" t="str">
            <v>bé</v>
          </cell>
          <cell r="E13" t="str">
            <v>3,5/7</v>
          </cell>
          <cell r="F13">
            <v>1</v>
          </cell>
          <cell r="G13">
            <v>0.94</v>
          </cell>
          <cell r="H13">
            <v>1.3</v>
          </cell>
          <cell r="I13">
            <v>1.222</v>
          </cell>
          <cell r="J13">
            <v>10080</v>
          </cell>
          <cell r="K13">
            <v>12317.76</v>
          </cell>
        </row>
        <row r="14">
          <cell r="C14" t="str">
            <v>VËn chuyÓn néi tuyÕn cù ly 150m</v>
          </cell>
          <cell r="D14" t="str">
            <v>tÊn</v>
          </cell>
          <cell r="E14" t="str">
            <v>3,0/7</v>
          </cell>
          <cell r="F14">
            <v>1.54775E-2</v>
          </cell>
          <cell r="G14">
            <v>1.32</v>
          </cell>
          <cell r="H14">
            <v>1</v>
          </cell>
          <cell r="I14">
            <v>2.0430300000000002E-2</v>
          </cell>
          <cell r="J14">
            <v>9526</v>
          </cell>
          <cell r="K14">
            <v>194.61903780000003</v>
          </cell>
        </row>
        <row r="15">
          <cell r="C15" t="str">
            <v>D©y AP 95</v>
          </cell>
          <cell r="I15">
            <v>27.396399999999996</v>
          </cell>
          <cell r="K15">
            <v>278846.34639999998</v>
          </cell>
        </row>
        <row r="16">
          <cell r="C16" t="str">
            <v>C¨ng d©y lÊy ®é vâng d©y AP 95</v>
          </cell>
          <cell r="D16" t="str">
            <v>km</v>
          </cell>
          <cell r="E16" t="str">
            <v>3,6/7</v>
          </cell>
          <cell r="F16">
            <v>1</v>
          </cell>
          <cell r="G16">
            <v>23.4</v>
          </cell>
          <cell r="H16">
            <v>1.1499999999999999</v>
          </cell>
          <cell r="I16">
            <v>26.909999999999997</v>
          </cell>
          <cell r="J16">
            <v>10190</v>
          </cell>
          <cell r="K16">
            <v>274212.89999999997</v>
          </cell>
        </row>
        <row r="17">
          <cell r="C17" t="str">
            <v>VËn chuyÓn néi tuyÕn cù ly 150m</v>
          </cell>
          <cell r="D17" t="str">
            <v>tÊn</v>
          </cell>
          <cell r="E17" t="str">
            <v>3,0/7</v>
          </cell>
          <cell r="F17">
            <v>0.38</v>
          </cell>
          <cell r="G17">
            <v>1.28</v>
          </cell>
          <cell r="H17">
            <v>1</v>
          </cell>
          <cell r="I17">
            <v>0.4864</v>
          </cell>
          <cell r="J17">
            <v>9526</v>
          </cell>
          <cell r="K17">
            <v>4633.4463999999998</v>
          </cell>
        </row>
        <row r="18">
          <cell r="C18" t="str">
            <v>D©y AP70</v>
          </cell>
          <cell r="I18">
            <v>20.148599999999998</v>
          </cell>
          <cell r="K18">
            <v>205084.75559999997</v>
          </cell>
        </row>
        <row r="19">
          <cell r="C19" t="str">
            <v>C¨ng d©y lÊy ®é vâng d©y AP 70</v>
          </cell>
          <cell r="D19" t="str">
            <v>km</v>
          </cell>
          <cell r="E19" t="str">
            <v>3,6/7</v>
          </cell>
          <cell r="F19">
            <v>1</v>
          </cell>
          <cell r="G19">
            <v>17.22</v>
          </cell>
          <cell r="H19">
            <v>1.1499999999999999</v>
          </cell>
          <cell r="I19">
            <v>19.802999999999997</v>
          </cell>
          <cell r="J19">
            <v>10190</v>
          </cell>
          <cell r="K19">
            <v>201792.56999999998</v>
          </cell>
        </row>
        <row r="20">
          <cell r="C20" t="str">
            <v>VËn chuyÓn néi tuyÕn cù ly 150m</v>
          </cell>
          <cell r="D20" t="str">
            <v>tÊn</v>
          </cell>
          <cell r="E20" t="str">
            <v>3,0/7</v>
          </cell>
          <cell r="F20">
            <v>0.27</v>
          </cell>
          <cell r="G20">
            <v>1.28</v>
          </cell>
          <cell r="H20">
            <v>1</v>
          </cell>
          <cell r="I20">
            <v>0.34560000000000002</v>
          </cell>
          <cell r="J20">
            <v>9526</v>
          </cell>
          <cell r="K20">
            <v>3292.1856000000002</v>
          </cell>
        </row>
        <row r="21">
          <cell r="C21" t="str">
            <v>D©y AP50</v>
          </cell>
          <cell r="I21">
            <v>14.951699999999997</v>
          </cell>
          <cell r="K21">
            <v>152196.33819999997</v>
          </cell>
        </row>
        <row r="22">
          <cell r="C22" t="str">
            <v>C¨ng d©y lÊy ®é vâng d©y AP 50</v>
          </cell>
          <cell r="D22" t="str">
            <v>km</v>
          </cell>
          <cell r="E22" t="str">
            <v>3,6/7</v>
          </cell>
          <cell r="F22">
            <v>1</v>
          </cell>
          <cell r="G22">
            <v>12.79</v>
          </cell>
          <cell r="H22">
            <v>1.1499999999999999</v>
          </cell>
          <cell r="I22">
            <v>14.708499999999997</v>
          </cell>
          <cell r="J22">
            <v>10190</v>
          </cell>
          <cell r="K22">
            <v>149879.61499999996</v>
          </cell>
        </row>
        <row r="23">
          <cell r="C23" t="str">
            <v>VËn chuyÓn néi tuyÕn cù ly 150m</v>
          </cell>
          <cell r="D23" t="str">
            <v>tÊn</v>
          </cell>
          <cell r="E23" t="str">
            <v>3,0/7</v>
          </cell>
          <cell r="F23">
            <v>0.19</v>
          </cell>
          <cell r="G23">
            <v>1.28</v>
          </cell>
          <cell r="H23">
            <v>1</v>
          </cell>
          <cell r="I23">
            <v>0.2432</v>
          </cell>
          <cell r="J23">
            <v>9526</v>
          </cell>
          <cell r="K23">
            <v>2316.7231999999999</v>
          </cell>
        </row>
        <row r="24">
          <cell r="C24" t="str">
            <v>Mãng cét M1 - 8</v>
          </cell>
          <cell r="I24">
            <v>5.6666848000000005</v>
          </cell>
          <cell r="K24">
            <v>54718.981549800003</v>
          </cell>
        </row>
        <row r="25">
          <cell r="C25" t="str">
            <v>§µo ®Êt mãng cét (§Êt cÊp3)</v>
          </cell>
          <cell r="D25" t="str">
            <v>m3</v>
          </cell>
          <cell r="E25" t="str">
            <v>3,0/7</v>
          </cell>
          <cell r="F25">
            <v>1.2</v>
          </cell>
          <cell r="G25">
            <v>1.51</v>
          </cell>
          <cell r="H25">
            <v>1</v>
          </cell>
          <cell r="I25">
            <v>1.8119999999999998</v>
          </cell>
          <cell r="J25">
            <v>9526</v>
          </cell>
          <cell r="K25">
            <v>17261.111999999997</v>
          </cell>
        </row>
        <row r="26">
          <cell r="C26" t="str">
            <v>§æ bª t«ng mãng cét</v>
          </cell>
          <cell r="D26" t="str">
            <v>m3</v>
          </cell>
          <cell r="E26" t="str">
            <v>3,2/7</v>
          </cell>
          <cell r="F26">
            <v>0.77</v>
          </cell>
          <cell r="G26">
            <v>3.25</v>
          </cell>
          <cell r="H26">
            <v>1</v>
          </cell>
          <cell r="I26">
            <v>2.5024999999999999</v>
          </cell>
          <cell r="J26">
            <v>9747.69</v>
          </cell>
          <cell r="K26">
            <v>24393.594225000001</v>
          </cell>
        </row>
        <row r="27">
          <cell r="C27" t="str">
            <v>LÊp ®Êt ®Çm chÆt mãng</v>
          </cell>
          <cell r="D27" t="str">
            <v>m3</v>
          </cell>
          <cell r="E27" t="str">
            <v>3,5/7</v>
          </cell>
          <cell r="F27">
            <v>0.49399999999999994</v>
          </cell>
          <cell r="G27">
            <v>0.67</v>
          </cell>
          <cell r="H27">
            <v>1</v>
          </cell>
          <cell r="I27">
            <v>0.33098</v>
          </cell>
          <cell r="J27">
            <v>10080</v>
          </cell>
          <cell r="K27">
            <v>3336.2784000000001</v>
          </cell>
        </row>
        <row r="28">
          <cell r="C28" t="str">
            <v>VËn chuyÓn c¸t cù ly 150m</v>
          </cell>
          <cell r="D28" t="str">
            <v>m3</v>
          </cell>
          <cell r="E28" t="str">
            <v>3,0/7</v>
          </cell>
          <cell r="F28">
            <v>0.37575999999999998</v>
          </cell>
          <cell r="G28">
            <v>0.71</v>
          </cell>
          <cell r="H28">
            <v>1</v>
          </cell>
          <cell r="I28">
            <v>0.26678959999999996</v>
          </cell>
          <cell r="J28">
            <v>9526</v>
          </cell>
          <cell r="K28">
            <v>2541.4377295999998</v>
          </cell>
        </row>
        <row r="29">
          <cell r="C29" t="str">
            <v>VËn chuyÓn sái cù ly 150m</v>
          </cell>
          <cell r="D29" t="str">
            <v>m3</v>
          </cell>
          <cell r="E29" t="str">
            <v>3,0/7</v>
          </cell>
          <cell r="F29">
            <v>0.68376000000000003</v>
          </cell>
          <cell r="G29">
            <v>0.83</v>
          </cell>
          <cell r="H29">
            <v>1</v>
          </cell>
          <cell r="I29">
            <v>0.56752080000000005</v>
          </cell>
          <cell r="J29">
            <v>9526</v>
          </cell>
          <cell r="K29">
            <v>5406.2031408000003</v>
          </cell>
        </row>
        <row r="30">
          <cell r="C30" t="str">
            <v>VËn chuyÓn xi m¨ng cù ly 150m</v>
          </cell>
          <cell r="D30" t="str">
            <v>tÊn</v>
          </cell>
          <cell r="E30" t="str">
            <v>3,0/7</v>
          </cell>
          <cell r="F30">
            <v>0.22792000000000001</v>
          </cell>
          <cell r="G30">
            <v>0.82</v>
          </cell>
          <cell r="H30">
            <v>1</v>
          </cell>
          <cell r="I30">
            <v>0.18689439999999999</v>
          </cell>
          <cell r="J30">
            <v>9526</v>
          </cell>
          <cell r="K30">
            <v>1780.3560543999999</v>
          </cell>
        </row>
        <row r="31">
          <cell r="C31" t="str">
            <v>Mãng cét M2 - 8</v>
          </cell>
          <cell r="I31">
            <v>10.692575999999999</v>
          </cell>
          <cell r="K31">
            <v>103274.39225599999</v>
          </cell>
        </row>
        <row r="32">
          <cell r="C32" t="str">
            <v>§µo ®Êt mãng cét (§Êt cÊp3)</v>
          </cell>
          <cell r="D32" t="str">
            <v>m3</v>
          </cell>
          <cell r="E32" t="str">
            <v>3,0/7</v>
          </cell>
          <cell r="F32">
            <v>2.3519999999999994</v>
          </cell>
          <cell r="G32">
            <v>1.51</v>
          </cell>
          <cell r="H32">
            <v>1</v>
          </cell>
          <cell r="I32">
            <v>3.5515199999999991</v>
          </cell>
          <cell r="J32">
            <v>9526</v>
          </cell>
          <cell r="K32">
            <v>33831.779519999989</v>
          </cell>
        </row>
        <row r="33">
          <cell r="C33" t="str">
            <v>§æ bª t«ng mãng cét</v>
          </cell>
          <cell r="D33" t="str">
            <v>m3</v>
          </cell>
          <cell r="E33" t="str">
            <v>3,2/7</v>
          </cell>
          <cell r="F33">
            <v>1.4</v>
          </cell>
          <cell r="G33">
            <v>3.25</v>
          </cell>
          <cell r="H33">
            <v>1</v>
          </cell>
          <cell r="I33">
            <v>4.55</v>
          </cell>
          <cell r="J33">
            <v>9748</v>
          </cell>
          <cell r="K33">
            <v>44353.4</v>
          </cell>
        </row>
        <row r="34">
          <cell r="C34" t="str">
            <v>LÊp ®Êt ®Çm chÆt mãng</v>
          </cell>
          <cell r="D34" t="str">
            <v>m3</v>
          </cell>
          <cell r="E34" t="str">
            <v>3,5/7</v>
          </cell>
          <cell r="F34">
            <v>1.0959999999999994</v>
          </cell>
          <cell r="G34">
            <v>0.67</v>
          </cell>
          <cell r="H34">
            <v>1</v>
          </cell>
          <cell r="I34">
            <v>0.73431999999999964</v>
          </cell>
          <cell r="J34">
            <v>10080</v>
          </cell>
          <cell r="K34">
            <v>7401.9455999999964</v>
          </cell>
        </row>
        <row r="35">
          <cell r="C35" t="str">
            <v>VËn chuyÓn c¸t cù ly 150m</v>
          </cell>
          <cell r="D35" t="str">
            <v>m3</v>
          </cell>
          <cell r="E35" t="str">
            <v>3,0/7</v>
          </cell>
          <cell r="F35">
            <v>0.68319999999999992</v>
          </cell>
          <cell r="G35">
            <v>0.71</v>
          </cell>
          <cell r="H35">
            <v>1</v>
          </cell>
          <cell r="I35">
            <v>0.48507199999999989</v>
          </cell>
          <cell r="J35">
            <v>9526</v>
          </cell>
          <cell r="K35">
            <v>4620.7958719999988</v>
          </cell>
        </row>
        <row r="36">
          <cell r="C36" t="str">
            <v>VËn chuyÓn ®¸ cù ly 150m</v>
          </cell>
          <cell r="D36" t="str">
            <v>m3</v>
          </cell>
          <cell r="E36" t="str">
            <v>3,0/7</v>
          </cell>
          <cell r="F36">
            <v>1.2431999999999999</v>
          </cell>
          <cell r="G36">
            <v>0.83</v>
          </cell>
          <cell r="H36">
            <v>1</v>
          </cell>
          <cell r="I36">
            <v>1.0318559999999999</v>
          </cell>
          <cell r="J36">
            <v>9526</v>
          </cell>
          <cell r="K36">
            <v>9829.4602559999985</v>
          </cell>
        </row>
        <row r="37">
          <cell r="C37" t="str">
            <v>VËn chuyÓn xi m¨ng cù ly 150m</v>
          </cell>
          <cell r="D37" t="str">
            <v>tÊn</v>
          </cell>
          <cell r="E37" t="str">
            <v>3,0/7</v>
          </cell>
          <cell r="F37">
            <v>0.41439999999999999</v>
          </cell>
          <cell r="G37">
            <v>0.82</v>
          </cell>
          <cell r="H37">
            <v>1</v>
          </cell>
          <cell r="I37">
            <v>0.339808</v>
          </cell>
          <cell r="J37">
            <v>9526</v>
          </cell>
          <cell r="K37">
            <v>3237.0110079999999</v>
          </cell>
        </row>
        <row r="38">
          <cell r="C38" t="str">
            <v>Cét bª t«ng H - 8,5m</v>
          </cell>
          <cell r="I38">
            <v>4.1356000000000002</v>
          </cell>
          <cell r="K38">
            <v>39395.725599999998</v>
          </cell>
        </row>
        <row r="39">
          <cell r="C39" t="str">
            <v>Dùng cét bª t«ng H - 8,5</v>
          </cell>
          <cell r="D39" t="str">
            <v>cét</v>
          </cell>
          <cell r="E39" t="str">
            <v>3,0/7</v>
          </cell>
          <cell r="F39">
            <v>1</v>
          </cell>
          <cell r="G39">
            <v>3</v>
          </cell>
          <cell r="H39">
            <v>1</v>
          </cell>
          <cell r="I39">
            <v>3</v>
          </cell>
          <cell r="J39">
            <v>9526</v>
          </cell>
          <cell r="K39">
            <v>28578</v>
          </cell>
        </row>
        <row r="40">
          <cell r="C40" t="str">
            <v>VËn chuyÓn néi tuyÕn cù ly 150m</v>
          </cell>
          <cell r="D40" t="str">
            <v>tÊn</v>
          </cell>
          <cell r="E40" t="str">
            <v>3,0/7</v>
          </cell>
          <cell r="F40">
            <v>0.68</v>
          </cell>
          <cell r="G40">
            <v>1.67</v>
          </cell>
          <cell r="H40">
            <v>1</v>
          </cell>
          <cell r="I40">
            <v>1.1355999999999999</v>
          </cell>
          <cell r="J40">
            <v>9526</v>
          </cell>
          <cell r="K40">
            <v>10817.7256</v>
          </cell>
        </row>
        <row r="41">
          <cell r="C41" t="str">
            <v>TiÕp ®Þa lÆp l¹i</v>
          </cell>
          <cell r="I41">
            <v>15.128350000000001</v>
          </cell>
          <cell r="K41">
            <v>150250.06800000003</v>
          </cell>
        </row>
        <row r="42">
          <cell r="C42" t="str">
            <v>§µo r·nh tiÕp ®Þa ( §Êt cÊp 3)</v>
          </cell>
          <cell r="D42" t="str">
            <v>m3</v>
          </cell>
          <cell r="E42" t="str">
            <v>3,5/7</v>
          </cell>
          <cell r="F42">
            <v>5.6000000000000005</v>
          </cell>
          <cell r="G42">
            <v>1.35</v>
          </cell>
          <cell r="H42">
            <v>1</v>
          </cell>
          <cell r="I42">
            <v>7.5600000000000014</v>
          </cell>
          <cell r="J42">
            <v>10080</v>
          </cell>
          <cell r="K42">
            <v>76204.800000000017</v>
          </cell>
        </row>
        <row r="43">
          <cell r="C43" t="str">
            <v>Gia c«ng d©y tiÕp ®Þa</v>
          </cell>
          <cell r="D43" t="str">
            <v>kg</v>
          </cell>
          <cell r="E43" t="str">
            <v>3,5/7</v>
          </cell>
          <cell r="F43">
            <v>1.5449999999999999</v>
          </cell>
          <cell r="G43">
            <v>0.02</v>
          </cell>
          <cell r="H43">
            <v>1</v>
          </cell>
          <cell r="I43">
            <v>3.09E-2</v>
          </cell>
          <cell r="J43">
            <v>10080</v>
          </cell>
          <cell r="K43">
            <v>311.47199999999998</v>
          </cell>
        </row>
        <row r="44">
          <cell r="C44" t="str">
            <v>Gia c«ng cäc tiÕp ®Þa</v>
          </cell>
          <cell r="D44" t="str">
            <v>cäc</v>
          </cell>
          <cell r="E44" t="str">
            <v>3,0/7</v>
          </cell>
          <cell r="F44">
            <v>5</v>
          </cell>
          <cell r="G44">
            <v>0.37</v>
          </cell>
          <cell r="H44">
            <v>1</v>
          </cell>
          <cell r="I44">
            <v>1.85</v>
          </cell>
          <cell r="J44">
            <v>9526</v>
          </cell>
          <cell r="K44">
            <v>17623.100000000002</v>
          </cell>
        </row>
        <row r="45">
          <cell r="C45" t="str">
            <v>R¶I d©y tiÕp ®Þa</v>
          </cell>
          <cell r="D45" t="str">
            <v>kg</v>
          </cell>
          <cell r="E45" t="str">
            <v>3,5/7</v>
          </cell>
          <cell r="F45">
            <v>1.5449999999999999</v>
          </cell>
          <cell r="G45">
            <v>0.01</v>
          </cell>
          <cell r="H45">
            <v>1</v>
          </cell>
          <cell r="I45">
            <v>1.545E-2</v>
          </cell>
          <cell r="J45">
            <v>10080</v>
          </cell>
          <cell r="K45">
            <v>155.73599999999999</v>
          </cell>
        </row>
        <row r="46">
          <cell r="C46" t="str">
            <v>§ãng cäc tiÕp ®Þa</v>
          </cell>
          <cell r="D46" t="str">
            <v>cäc</v>
          </cell>
          <cell r="E46" t="str">
            <v>3,0/7</v>
          </cell>
          <cell r="F46">
            <v>5</v>
          </cell>
          <cell r="G46">
            <v>0.44</v>
          </cell>
          <cell r="H46">
            <v>1</v>
          </cell>
          <cell r="I46">
            <v>2.2000000000000002</v>
          </cell>
          <cell r="J46">
            <v>9526</v>
          </cell>
          <cell r="K46">
            <v>20957.2</v>
          </cell>
        </row>
        <row r="47">
          <cell r="C47" t="str">
            <v>LÊp ®Êt ®Çm chÆt r·nh</v>
          </cell>
          <cell r="D47" t="str">
            <v>m3</v>
          </cell>
          <cell r="E47" t="str">
            <v>3,5/7</v>
          </cell>
          <cell r="F47">
            <v>5.6000000000000005</v>
          </cell>
          <cell r="G47">
            <v>0.62</v>
          </cell>
          <cell r="H47">
            <v>1</v>
          </cell>
          <cell r="I47">
            <v>3.4720000000000004</v>
          </cell>
          <cell r="J47">
            <v>10080</v>
          </cell>
          <cell r="K47">
            <v>34997.760000000002</v>
          </cell>
        </row>
        <row r="48">
          <cell r="C48" t="str">
            <v>M¸y thi c«ng( M¸y hµn ®IÖn xoay chiÒu)</v>
          </cell>
          <cell r="D48" t="str">
            <v>ca</v>
          </cell>
          <cell r="F48">
            <v>0.5</v>
          </cell>
          <cell r="I48">
            <v>0</v>
          </cell>
          <cell r="K48">
            <v>0</v>
          </cell>
        </row>
        <row r="49">
          <cell r="C49" t="str">
            <v>Xµ ®ì d©y ra sau c«ng t¬</v>
          </cell>
          <cell r="I49">
            <v>1.2283096</v>
          </cell>
          <cell r="K49">
            <v>12377.8652496</v>
          </cell>
        </row>
        <row r="50">
          <cell r="C50" t="str">
            <v>L¾p xµ ®ì d©y ra sau c«ng t¬</v>
          </cell>
          <cell r="D50" t="str">
            <v>bé</v>
          </cell>
          <cell r="E50" t="str">
            <v>3,5/7</v>
          </cell>
          <cell r="F50">
            <v>1</v>
          </cell>
          <cell r="G50">
            <v>0.94</v>
          </cell>
          <cell r="H50">
            <v>1.3</v>
          </cell>
          <cell r="I50">
            <v>1.222</v>
          </cell>
          <cell r="J50">
            <v>10080</v>
          </cell>
          <cell r="K50">
            <v>12317.76</v>
          </cell>
        </row>
        <row r="51">
          <cell r="C51" t="str">
            <v>VËn chuyÓn néi tuyÕn cù ly 150m</v>
          </cell>
          <cell r="D51" t="str">
            <v>tÊn</v>
          </cell>
          <cell r="E51" t="str">
            <v>3,0/7</v>
          </cell>
          <cell r="F51">
            <v>4.7799999999999995E-3</v>
          </cell>
          <cell r="G51">
            <v>1.32</v>
          </cell>
          <cell r="H51">
            <v>1</v>
          </cell>
          <cell r="I51">
            <v>6.3095999999999994E-3</v>
          </cell>
          <cell r="J51">
            <v>9526</v>
          </cell>
          <cell r="K51">
            <v>60.105249599999993</v>
          </cell>
        </row>
        <row r="52">
          <cell r="C52" t="str">
            <v>L¾p hßm c«ng t¬ Composite 4« 1 pha</v>
          </cell>
          <cell r="D52" t="str">
            <v>bé</v>
          </cell>
          <cell r="E52" t="str">
            <v>3,5/7</v>
          </cell>
          <cell r="F52">
            <v>1</v>
          </cell>
          <cell r="G52">
            <v>0.94</v>
          </cell>
          <cell r="H52">
            <v>1.3</v>
          </cell>
          <cell r="I52">
            <v>0.63319999999999999</v>
          </cell>
          <cell r="J52">
            <v>10080</v>
          </cell>
          <cell r="K52">
            <v>6308.8631999999998</v>
          </cell>
        </row>
        <row r="53">
          <cell r="C53" t="str">
            <v>L¾p hßm trªn cét ®· dùng</v>
          </cell>
          <cell r="D53" t="str">
            <v>hßm</v>
          </cell>
          <cell r="E53" t="str">
            <v>3,5/7</v>
          </cell>
          <cell r="F53">
            <v>1</v>
          </cell>
          <cell r="G53">
            <v>0.5</v>
          </cell>
          <cell r="H53">
            <v>1</v>
          </cell>
          <cell r="I53">
            <v>0.5</v>
          </cell>
          <cell r="J53">
            <v>10080</v>
          </cell>
          <cell r="K53">
            <v>5040</v>
          </cell>
        </row>
        <row r="54">
          <cell r="C54" t="str">
            <v>VËn chuyÓn néi tuyÕn cù ly 150m</v>
          </cell>
          <cell r="D54" t="str">
            <v>tÊn</v>
          </cell>
          <cell r="E54" t="str">
            <v>3,0/7</v>
          </cell>
          <cell r="F54">
            <v>1.4999999999999999E-2</v>
          </cell>
          <cell r="G54">
            <v>8.8800000000000008</v>
          </cell>
          <cell r="H54">
            <v>1</v>
          </cell>
          <cell r="I54">
            <v>0.13320000000000001</v>
          </cell>
          <cell r="J54">
            <v>9526</v>
          </cell>
          <cell r="K54">
            <v>1268.8632000000002</v>
          </cell>
        </row>
        <row r="55">
          <cell r="C55" t="str">
            <v>L¾p hßm c«ng t¬ Composite 2« 1 pha</v>
          </cell>
          <cell r="I55">
            <v>0.63319999999999999</v>
          </cell>
          <cell r="K55">
            <v>6308.8631999999998</v>
          </cell>
        </row>
        <row r="56">
          <cell r="C56" t="str">
            <v>L¾p hßm trªn cét ®· dùng</v>
          </cell>
          <cell r="D56" t="str">
            <v>hßm</v>
          </cell>
          <cell r="E56" t="str">
            <v>3,5/7</v>
          </cell>
          <cell r="F56">
            <v>1</v>
          </cell>
          <cell r="G56">
            <v>0.5</v>
          </cell>
          <cell r="H56">
            <v>1</v>
          </cell>
          <cell r="I56">
            <v>0.5</v>
          </cell>
          <cell r="J56">
            <v>10080</v>
          </cell>
          <cell r="K56">
            <v>5040</v>
          </cell>
        </row>
        <row r="57">
          <cell r="C57" t="str">
            <v>VËn chuyÓn néi tuyÕn cù ly 150m</v>
          </cell>
          <cell r="D57" t="str">
            <v>tÊn</v>
          </cell>
          <cell r="E57" t="str">
            <v>3,0/7</v>
          </cell>
          <cell r="F57">
            <v>1.4999999999999999E-2</v>
          </cell>
          <cell r="G57">
            <v>8.8800000000000008</v>
          </cell>
          <cell r="H57">
            <v>1</v>
          </cell>
          <cell r="I57">
            <v>0.13320000000000001</v>
          </cell>
          <cell r="J57">
            <v>9526</v>
          </cell>
          <cell r="K57">
            <v>1268.8632000000002</v>
          </cell>
        </row>
      </sheetData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Tra"/>
      <sheetName val="NEW-PANEL"/>
    </sheetNames>
    <sheetDataSet>
      <sheetData sheetId="0" refreshError="1">
        <row r="1">
          <cell r="A1">
            <v>9726</v>
          </cell>
          <cell r="B1" t="str">
            <v>B¶ng dù to¸n chi tiÕt</v>
          </cell>
          <cell r="P1" t="str">
            <v>Gi¸ xµ m¹</v>
          </cell>
          <cell r="Q1">
            <v>9726</v>
          </cell>
        </row>
        <row r="2">
          <cell r="A2">
            <v>0.1</v>
          </cell>
        </row>
        <row r="3">
          <cell r="A3" t="str">
            <v>Code</v>
          </cell>
          <cell r="B3" t="str">
            <v>STT</v>
          </cell>
          <cell r="C3" t="str">
            <v>M· hiÖu</v>
          </cell>
          <cell r="D3" t="str">
            <v>Néi dung c«ng viÖc</v>
          </cell>
          <cell r="E3" t="str">
            <v>§¬n vÞ</v>
          </cell>
          <cell r="F3" t="str">
            <v>Khèi l­îng</v>
          </cell>
          <cell r="G3" t="str">
            <v>TLHH/HS</v>
          </cell>
          <cell r="H3" t="str">
            <v>§¬n gi¸</v>
          </cell>
          <cell r="L3" t="str">
            <v>Thµnh tiÒn</v>
          </cell>
        </row>
        <row r="4">
          <cell r="H4" t="str">
            <v>VËt liÖu l¾p ®Æt</v>
          </cell>
          <cell r="I4" t="str">
            <v xml:space="preserve">VËt liÖu </v>
          </cell>
          <cell r="J4" t="str">
            <v>Nh©n c«ng</v>
          </cell>
          <cell r="K4" t="str">
            <v>M¸y thi c«ng</v>
          </cell>
          <cell r="L4" t="str">
            <v>VËt liÖu l¾p ®Æt</v>
          </cell>
          <cell r="M4" t="str">
            <v xml:space="preserve">VËt liÖu </v>
          </cell>
          <cell r="N4" t="str">
            <v>Nh©n c«ng</v>
          </cell>
          <cell r="O4" t="str">
            <v>M¸y thi c«ng</v>
          </cell>
          <cell r="W4" t="str">
            <v>B¶ng tÝnh chi tiÕt sø chuçi PC-70 (4 b¸t/chuçi)</v>
          </cell>
        </row>
        <row r="5">
          <cell r="A5">
            <v>1</v>
          </cell>
          <cell r="D5" t="str">
            <v>Mãng cét MT-3</v>
          </cell>
          <cell r="L5">
            <v>0</v>
          </cell>
          <cell r="M5">
            <v>685853.38608749991</v>
          </cell>
          <cell r="N5">
            <v>127197.05025500001</v>
          </cell>
          <cell r="O5">
            <v>180.2</v>
          </cell>
          <cell r="P5" t="str">
            <v>Mãng cét MT-3</v>
          </cell>
          <cell r="Q5">
            <v>2</v>
          </cell>
        </row>
        <row r="6">
          <cell r="B6">
            <v>1</v>
          </cell>
          <cell r="C6" t="str">
            <v>04.3101a</v>
          </cell>
          <cell r="D6" t="str">
            <v>Bª t«ng lãt M50</v>
          </cell>
          <cell r="E6" t="str">
            <v>m3</v>
          </cell>
          <cell r="F6">
            <v>0.25</v>
          </cell>
          <cell r="G6">
            <v>1</v>
          </cell>
          <cell r="H6">
            <v>0</v>
          </cell>
          <cell r="I6">
            <v>215508.54599999997</v>
          </cell>
          <cell r="J6">
            <v>12011.873599999999</v>
          </cell>
          <cell r="L6">
            <v>0</v>
          </cell>
          <cell r="M6">
            <v>53877.136499999993</v>
          </cell>
          <cell r="N6">
            <v>3002.9683999999997</v>
          </cell>
          <cell r="Q6">
            <v>2</v>
          </cell>
          <cell r="W6" t="str">
            <v>STT</v>
          </cell>
          <cell r="X6" t="str">
            <v>Tªn chi tiÕt</v>
          </cell>
          <cell r="Y6" t="str">
            <v>§¬n vÞ</v>
          </cell>
          <cell r="Z6" t="str">
            <v>Sè l­îng</v>
          </cell>
          <cell r="AA6" t="str">
            <v>§¬n gi¸</v>
          </cell>
          <cell r="AB6" t="str">
            <v>Thµnh tiÒn</v>
          </cell>
        </row>
        <row r="7">
          <cell r="B7">
            <v>2</v>
          </cell>
          <cell r="C7" t="str">
            <v>04.3312</v>
          </cell>
          <cell r="D7" t="str">
            <v>Bª t«ng ®óc M150</v>
          </cell>
          <cell r="E7" t="str">
            <v>m3</v>
          </cell>
          <cell r="F7">
            <v>1.35</v>
          </cell>
          <cell r="G7">
            <v>1</v>
          </cell>
          <cell r="H7">
            <v>0</v>
          </cell>
          <cell r="I7">
            <v>304523.83049999992</v>
          </cell>
          <cell r="J7">
            <v>12372.692300000001</v>
          </cell>
          <cell r="L7">
            <v>0</v>
          </cell>
          <cell r="M7">
            <v>411107.17117499991</v>
          </cell>
          <cell r="N7">
            <v>16703.134605000003</v>
          </cell>
          <cell r="Q7">
            <v>2</v>
          </cell>
          <cell r="W7">
            <v>1</v>
          </cell>
          <cell r="X7" t="str">
            <v>Mãc treo ch÷ U-MT-9</v>
          </cell>
          <cell r="Y7" t="str">
            <v>C¸i</v>
          </cell>
          <cell r="Z7">
            <v>1</v>
          </cell>
          <cell r="AA7">
            <v>9727</v>
          </cell>
          <cell r="AB7">
            <v>9727</v>
          </cell>
        </row>
        <row r="8">
          <cell r="B8">
            <v>3</v>
          </cell>
          <cell r="C8" t="str">
            <v>04.3113</v>
          </cell>
          <cell r="D8" t="str">
            <v>Bª t«ng chÌn M200</v>
          </cell>
          <cell r="E8" t="str">
            <v>m3</v>
          </cell>
          <cell r="F8">
            <v>0.25</v>
          </cell>
          <cell r="G8">
            <v>1</v>
          </cell>
          <cell r="H8">
            <v>0</v>
          </cell>
          <cell r="I8">
            <v>361162.16324999998</v>
          </cell>
          <cell r="J8">
            <v>12541.1322</v>
          </cell>
          <cell r="L8">
            <v>0</v>
          </cell>
          <cell r="M8">
            <v>90290.540812499996</v>
          </cell>
          <cell r="N8">
            <v>3135.28305</v>
          </cell>
          <cell r="Q8">
            <v>2</v>
          </cell>
          <cell r="W8">
            <v>2</v>
          </cell>
          <cell r="X8" t="str">
            <v>Mãc treo ch÷ U-MT-6</v>
          </cell>
          <cell r="Y8" t="str">
            <v>C¸i</v>
          </cell>
          <cell r="Z8">
            <v>1</v>
          </cell>
          <cell r="AA8">
            <v>7363</v>
          </cell>
          <cell r="AB8">
            <v>7363</v>
          </cell>
        </row>
        <row r="9">
          <cell r="B9">
            <v>4</v>
          </cell>
          <cell r="C9" t="str">
            <v>04.1101</v>
          </cell>
          <cell r="D9" t="str">
            <v>Cèt thÐp CT3, d=8</v>
          </cell>
          <cell r="E9" t="str">
            <v>kg</v>
          </cell>
          <cell r="F9">
            <v>5</v>
          </cell>
          <cell r="G9">
            <v>1.0049999999999999</v>
          </cell>
          <cell r="H9">
            <v>0</v>
          </cell>
          <cell r="I9">
            <v>4450</v>
          </cell>
          <cell r="J9">
            <v>201.59299999999999</v>
          </cell>
          <cell r="K9">
            <v>17</v>
          </cell>
          <cell r="L9">
            <v>0</v>
          </cell>
          <cell r="M9">
            <v>22250</v>
          </cell>
          <cell r="N9">
            <v>1007.9649999999999</v>
          </cell>
          <cell r="O9">
            <v>85</v>
          </cell>
          <cell r="Q9">
            <v>2</v>
          </cell>
          <cell r="W9">
            <v>3</v>
          </cell>
          <cell r="X9" t="str">
            <v>M¾t nèi l¾p r¸p NR-6</v>
          </cell>
          <cell r="Y9" t="str">
            <v>C¸i</v>
          </cell>
          <cell r="Z9">
            <v>1</v>
          </cell>
          <cell r="AA9">
            <v>16477</v>
          </cell>
          <cell r="AB9">
            <v>16477</v>
          </cell>
        </row>
        <row r="10">
          <cell r="B10">
            <v>5</v>
          </cell>
          <cell r="C10" t="str">
            <v>04.1101</v>
          </cell>
          <cell r="D10" t="str">
            <v>Cèt thÐp CT3, d=10</v>
          </cell>
          <cell r="E10" t="str">
            <v>kg</v>
          </cell>
          <cell r="F10">
            <v>5.6</v>
          </cell>
          <cell r="G10">
            <v>1.0049999999999999</v>
          </cell>
          <cell r="H10">
            <v>0</v>
          </cell>
          <cell r="I10">
            <v>4250</v>
          </cell>
          <cell r="J10">
            <v>202</v>
          </cell>
          <cell r="K10">
            <v>17</v>
          </cell>
          <cell r="L10">
            <v>0</v>
          </cell>
          <cell r="M10">
            <v>23800</v>
          </cell>
          <cell r="N10">
            <v>1131.1999999999998</v>
          </cell>
          <cell r="O10">
            <v>95.199999999999989</v>
          </cell>
          <cell r="Q10">
            <v>2</v>
          </cell>
          <cell r="S10" t="str">
            <v>Cèp pha</v>
          </cell>
          <cell r="W10">
            <v>4</v>
          </cell>
          <cell r="X10" t="str">
            <v>M¾t vßng treo ®Çu trßn VT-6</v>
          </cell>
          <cell r="Y10" t="str">
            <v>C¸i</v>
          </cell>
          <cell r="Z10">
            <v>1</v>
          </cell>
          <cell r="AA10">
            <v>5114</v>
          </cell>
          <cell r="AB10">
            <v>5114</v>
          </cell>
        </row>
        <row r="11">
          <cell r="B11">
            <v>6</v>
          </cell>
          <cell r="C11" t="str">
            <v>04.2001</v>
          </cell>
          <cell r="D11" t="str">
            <v>GhÐp v¸n khu«n mãng</v>
          </cell>
          <cell r="E11" t="str">
            <v>m2</v>
          </cell>
          <cell r="F11">
            <v>4.4800000000000004</v>
          </cell>
          <cell r="G11">
            <v>1</v>
          </cell>
          <cell r="H11">
            <v>0</v>
          </cell>
          <cell r="I11">
            <v>18600.12</v>
          </cell>
          <cell r="J11">
            <v>5309.19</v>
          </cell>
          <cell r="M11">
            <v>83328.537600000011</v>
          </cell>
          <cell r="N11">
            <v>23785.171200000001</v>
          </cell>
          <cell r="Q11">
            <v>2</v>
          </cell>
          <cell r="S11">
            <v>4.4800000000000004</v>
          </cell>
          <cell r="W11">
            <v>5</v>
          </cell>
          <cell r="X11" t="str">
            <v>M¾t nèi kÐp MN2-6</v>
          </cell>
          <cell r="Y11" t="str">
            <v>C¸i</v>
          </cell>
          <cell r="Z11">
            <v>1</v>
          </cell>
          <cell r="AA11">
            <v>11364</v>
          </cell>
          <cell r="AB11">
            <v>11364</v>
          </cell>
        </row>
        <row r="12">
          <cell r="B12">
            <v>7</v>
          </cell>
          <cell r="C12" t="str">
            <v>PL§G</v>
          </cell>
          <cell r="D12" t="str">
            <v>D©y thÐp buéc</v>
          </cell>
          <cell r="E12" t="str">
            <v>m3</v>
          </cell>
          <cell r="F12">
            <v>0.2</v>
          </cell>
          <cell r="G12">
            <v>1</v>
          </cell>
          <cell r="H12">
            <v>0</v>
          </cell>
          <cell r="I12">
            <v>6000</v>
          </cell>
          <cell r="L12">
            <v>0</v>
          </cell>
          <cell r="M12">
            <v>1200</v>
          </cell>
          <cell r="N12">
            <v>0</v>
          </cell>
          <cell r="Q12">
            <v>2</v>
          </cell>
          <cell r="S12" t="str">
            <v>V®µo</v>
          </cell>
          <cell r="U12">
            <v>0.8</v>
          </cell>
          <cell r="W12">
            <v>6</v>
          </cell>
          <cell r="X12" t="str">
            <v>M¾t nèi trung gian</v>
          </cell>
          <cell r="Y12" t="str">
            <v>C¸i</v>
          </cell>
          <cell r="Z12">
            <v>1</v>
          </cell>
          <cell r="AA12">
            <v>7500</v>
          </cell>
          <cell r="AB12">
            <v>7500</v>
          </cell>
        </row>
        <row r="13">
          <cell r="B13">
            <v>8</v>
          </cell>
          <cell r="C13" t="str">
            <v>03.1112</v>
          </cell>
          <cell r="D13" t="str">
            <v>§µo ®Êt cÊp II s©u &gt;1m, S&lt;5m2</v>
          </cell>
          <cell r="E13" t="str">
            <v>m3</v>
          </cell>
          <cell r="F13">
            <v>3.4560000000000004</v>
          </cell>
          <cell r="G13">
            <v>1</v>
          </cell>
          <cell r="H13">
            <v>0</v>
          </cell>
          <cell r="J13">
            <v>16776</v>
          </cell>
          <cell r="L13">
            <v>0</v>
          </cell>
          <cell r="M13">
            <v>0</v>
          </cell>
          <cell r="N13">
            <v>57977.856000000007</v>
          </cell>
          <cell r="Q13">
            <v>2</v>
          </cell>
          <cell r="R13">
            <v>0.75</v>
          </cell>
          <cell r="T13" t="str">
            <v>Taluy =0,25</v>
          </cell>
          <cell r="W13">
            <v>7</v>
          </cell>
          <cell r="X13" t="str">
            <v>Kho¸ nÐo d©y N912</v>
          </cell>
          <cell r="Y13" t="str">
            <v>C¸i</v>
          </cell>
          <cell r="Z13">
            <v>1</v>
          </cell>
          <cell r="AA13">
            <v>32925</v>
          </cell>
          <cell r="AB13">
            <v>32925</v>
          </cell>
        </row>
        <row r="14">
          <cell r="B14">
            <v>9</v>
          </cell>
          <cell r="C14" t="str">
            <v>03.2202</v>
          </cell>
          <cell r="D14" t="str">
            <v>LÊp ®Êt + ®¾p lèc mãng cét</v>
          </cell>
          <cell r="E14" t="str">
            <v>m3</v>
          </cell>
          <cell r="F14">
            <v>2.1060000000000003</v>
          </cell>
          <cell r="G14">
            <v>1</v>
          </cell>
          <cell r="H14">
            <v>0</v>
          </cell>
          <cell r="J14">
            <v>9712</v>
          </cell>
          <cell r="L14">
            <v>0</v>
          </cell>
          <cell r="M14">
            <v>0</v>
          </cell>
          <cell r="N14">
            <v>20453.472000000002</v>
          </cell>
          <cell r="Q14">
            <v>2</v>
          </cell>
          <cell r="R14" t="str">
            <v>S1=</v>
          </cell>
          <cell r="S14">
            <v>2.16</v>
          </cell>
          <cell r="W14">
            <v>8</v>
          </cell>
          <cell r="X14" t="str">
            <v>C¸ch ®iÖn b¸t PC-70</v>
          </cell>
          <cell r="Y14" t="str">
            <v>C¸i</v>
          </cell>
          <cell r="Z14">
            <v>4</v>
          </cell>
          <cell r="AA14">
            <v>85000</v>
          </cell>
          <cell r="AB14">
            <v>340000</v>
          </cell>
        </row>
        <row r="15">
          <cell r="A15">
            <v>2</v>
          </cell>
          <cell r="D15" t="str">
            <v>Cét bª t«ng ly t©m 12B (ThÞnh LiÖt)</v>
          </cell>
          <cell r="L15">
            <v>8490</v>
          </cell>
          <cell r="M15">
            <v>1680000</v>
          </cell>
          <cell r="N15">
            <v>104452.21</v>
          </cell>
          <cell r="O15">
            <v>0</v>
          </cell>
          <cell r="P15" t="str">
            <v>Cét bª t«ng ly t©m 12B (ThÞnh LiÖt)</v>
          </cell>
          <cell r="Q15">
            <v>2</v>
          </cell>
          <cell r="R15" t="str">
            <v>S2=</v>
          </cell>
          <cell r="S15">
            <v>5.2</v>
          </cell>
          <cell r="X15" t="str">
            <v>Tæng céng</v>
          </cell>
          <cell r="AB15">
            <v>430470</v>
          </cell>
        </row>
        <row r="16">
          <cell r="B16">
            <v>1</v>
          </cell>
          <cell r="C16" t="str">
            <v>HD - T6</v>
          </cell>
          <cell r="D16" t="str">
            <v>Cét bª t«ng ly t©m 12B (ThÞnh LiÖt)</v>
          </cell>
          <cell r="E16" t="str">
            <v>Cét</v>
          </cell>
          <cell r="F16">
            <v>1</v>
          </cell>
          <cell r="G16">
            <v>1</v>
          </cell>
          <cell r="I16">
            <v>1680000</v>
          </cell>
          <cell r="M16">
            <v>1680000</v>
          </cell>
          <cell r="N16">
            <v>0</v>
          </cell>
          <cell r="Q16">
            <v>2</v>
          </cell>
          <cell r="R16" t="str">
            <v>V=</v>
          </cell>
          <cell r="S16">
            <v>5.7</v>
          </cell>
        </row>
        <row r="17">
          <cell r="B17">
            <v>2</v>
          </cell>
          <cell r="C17" t="str">
            <v xml:space="preserve">05.5213 </v>
          </cell>
          <cell r="D17" t="str">
            <v>Dùng cét bª t«ng 12m (thñ c«ng)</v>
          </cell>
          <cell r="E17" t="str">
            <v>Cét</v>
          </cell>
          <cell r="F17">
            <v>1</v>
          </cell>
          <cell r="G17">
            <v>1</v>
          </cell>
          <cell r="H17">
            <v>8490</v>
          </cell>
          <cell r="J17">
            <v>86293</v>
          </cell>
          <cell r="L17">
            <v>8490</v>
          </cell>
          <cell r="M17">
            <v>0</v>
          </cell>
          <cell r="N17">
            <v>86293</v>
          </cell>
          <cell r="Q17">
            <v>2</v>
          </cell>
        </row>
        <row r="18">
          <cell r="B18">
            <v>3</v>
          </cell>
          <cell r="C18" t="str">
            <v>02.1461</v>
          </cell>
          <cell r="D18" t="str">
            <v>VËn chuyÓn cét</v>
          </cell>
          <cell r="E18" t="str">
            <v>TÊn</v>
          </cell>
          <cell r="F18">
            <v>1.1000000000000001</v>
          </cell>
          <cell r="G18">
            <v>1</v>
          </cell>
          <cell r="J18">
            <v>14024.1</v>
          </cell>
          <cell r="M18">
            <v>0</v>
          </cell>
          <cell r="N18">
            <v>15426.510000000002</v>
          </cell>
        </row>
        <row r="19">
          <cell r="B19">
            <v>4</v>
          </cell>
          <cell r="C19" t="str">
            <v>02.1481</v>
          </cell>
          <cell r="D19" t="str">
            <v>VËn chuyÓn dông cô thi c«ng</v>
          </cell>
          <cell r="E19" t="str">
            <v>TÊn</v>
          </cell>
          <cell r="F19">
            <v>0.3</v>
          </cell>
          <cell r="G19">
            <v>1</v>
          </cell>
          <cell r="J19">
            <v>9109</v>
          </cell>
          <cell r="M19">
            <v>0</v>
          </cell>
          <cell r="N19">
            <v>2732.7</v>
          </cell>
        </row>
        <row r="20">
          <cell r="A20">
            <v>3</v>
          </cell>
          <cell r="D20" t="str">
            <v>Xµ ®ãn d©y ®Õn X2P-6N</v>
          </cell>
          <cell r="L20">
            <v>669.76758000000007</v>
          </cell>
          <cell r="M20">
            <v>653703.91200000001</v>
          </cell>
          <cell r="N20">
            <v>10431.127648800002</v>
          </cell>
          <cell r="O20">
            <v>0</v>
          </cell>
          <cell r="P20" t="str">
            <v>Xµ ®ãn d©y ®Õn X2P-6N</v>
          </cell>
          <cell r="Q20">
            <v>1</v>
          </cell>
          <cell r="W20" t="str">
            <v>STT</v>
          </cell>
          <cell r="X20" t="str">
            <v>Tªn chi tiÕt</v>
          </cell>
          <cell r="Y20" t="str">
            <v>§¬n vÞ</v>
          </cell>
          <cell r="Z20" t="str">
            <v>Sè l­îng</v>
          </cell>
          <cell r="AA20" t="str">
            <v>§¬n gi¸</v>
          </cell>
          <cell r="AB20" t="str">
            <v>Thµnh tiÒn</v>
          </cell>
        </row>
        <row r="21">
          <cell r="B21">
            <v>1</v>
          </cell>
          <cell r="C21" t="str">
            <v>PL§G</v>
          </cell>
          <cell r="D21" t="str">
            <v xml:space="preserve">ThÐp lµm xµ + bu l«ng m¹ </v>
          </cell>
          <cell r="E21" t="str">
            <v>kg</v>
          </cell>
          <cell r="F21">
            <v>67.212000000000003</v>
          </cell>
          <cell r="G21">
            <v>1</v>
          </cell>
          <cell r="I21">
            <v>9726</v>
          </cell>
          <cell r="L21">
            <v>0</v>
          </cell>
          <cell r="M21">
            <v>653703.91200000001</v>
          </cell>
          <cell r="N21">
            <v>0</v>
          </cell>
          <cell r="O21">
            <v>0</v>
          </cell>
          <cell r="Q21">
            <v>1</v>
          </cell>
          <cell r="W21">
            <v>1</v>
          </cell>
          <cell r="X21" t="str">
            <v>Mãc treo ch÷ U-MT-9</v>
          </cell>
          <cell r="Y21" t="str">
            <v>C¸i</v>
          </cell>
          <cell r="Z21">
            <v>1</v>
          </cell>
          <cell r="AA21">
            <v>9727</v>
          </cell>
          <cell r="AB21">
            <v>9727</v>
          </cell>
        </row>
        <row r="22">
          <cell r="B22">
            <v>2</v>
          </cell>
          <cell r="C22" t="str">
            <v>04.9102</v>
          </cell>
          <cell r="D22" t="str">
            <v>L¾p xµ trªn cét ®· dùng</v>
          </cell>
          <cell r="E22" t="str">
            <v>TÊn</v>
          </cell>
          <cell r="F22">
            <v>6.7212000000000008E-2</v>
          </cell>
          <cell r="G22">
            <v>0.8</v>
          </cell>
          <cell r="H22">
            <v>9965</v>
          </cell>
          <cell r="J22">
            <v>181470</v>
          </cell>
          <cell r="L22">
            <v>669.76758000000007</v>
          </cell>
          <cell r="M22">
            <v>0</v>
          </cell>
          <cell r="N22">
            <v>9757.5693120000014</v>
          </cell>
          <cell r="O22">
            <v>0</v>
          </cell>
          <cell r="Q22">
            <v>1</v>
          </cell>
          <cell r="W22">
            <v>2</v>
          </cell>
          <cell r="X22" t="str">
            <v>Mãc treo ch÷ U-MT-6</v>
          </cell>
          <cell r="Y22" t="str">
            <v>C¸i</v>
          </cell>
          <cell r="Z22">
            <v>1</v>
          </cell>
          <cell r="AA22">
            <v>7363</v>
          </cell>
          <cell r="AB22">
            <v>7363</v>
          </cell>
        </row>
        <row r="23">
          <cell r="B23">
            <v>3</v>
          </cell>
          <cell r="C23" t="str">
            <v>02.1361</v>
          </cell>
          <cell r="D23" t="str">
            <v>VËn chuyÓn xµ</v>
          </cell>
          <cell r="E23" t="str">
            <v>TÊn</v>
          </cell>
          <cell r="F23">
            <v>6.7212000000000008E-2</v>
          </cell>
          <cell r="G23">
            <v>1</v>
          </cell>
          <cell r="J23">
            <v>10021.400000000001</v>
          </cell>
          <cell r="L23">
            <v>0</v>
          </cell>
          <cell r="M23">
            <v>0</v>
          </cell>
          <cell r="N23">
            <v>673.55833680000012</v>
          </cell>
          <cell r="O23">
            <v>0</v>
          </cell>
          <cell r="W23">
            <v>3</v>
          </cell>
          <cell r="X23" t="str">
            <v>M¾t nèi l¾p r¸p NR-6</v>
          </cell>
          <cell r="Y23" t="str">
            <v>C¸i</v>
          </cell>
          <cell r="Z23">
            <v>1</v>
          </cell>
          <cell r="AA23">
            <v>16477</v>
          </cell>
          <cell r="AB23">
            <v>16477</v>
          </cell>
        </row>
        <row r="24">
          <cell r="A24">
            <v>4</v>
          </cell>
          <cell r="D24" t="str">
            <v>Chi tiÕt ®ì chèng sÐt van PBO-10</v>
          </cell>
          <cell r="L24">
            <v>224.89809199999999</v>
          </cell>
          <cell r="M24">
            <v>219504.1488</v>
          </cell>
          <cell r="N24">
            <v>3502.6190811200004</v>
          </cell>
          <cell r="O24">
            <v>0</v>
          </cell>
          <cell r="P24" t="str">
            <v>Chi tiÕt ®ì chèng sÐt van PBO-10</v>
          </cell>
          <cell r="Q24">
            <v>1</v>
          </cell>
          <cell r="W24">
            <v>4</v>
          </cell>
          <cell r="X24" t="str">
            <v>M¾t vßng treo ®Çu trßn VT-6</v>
          </cell>
          <cell r="Y24" t="str">
            <v>C¸i</v>
          </cell>
          <cell r="Z24">
            <v>1</v>
          </cell>
          <cell r="AA24">
            <v>5114</v>
          </cell>
          <cell r="AB24">
            <v>5114</v>
          </cell>
        </row>
        <row r="25">
          <cell r="B25">
            <v>1</v>
          </cell>
          <cell r="C25" t="str">
            <v>PL§G</v>
          </cell>
          <cell r="D25" t="str">
            <v xml:space="preserve">ThÐp lµm xµ + bu l«ng m¹ </v>
          </cell>
          <cell r="E25" t="str">
            <v>kg</v>
          </cell>
          <cell r="F25">
            <v>22.5688</v>
          </cell>
          <cell r="G25">
            <v>1</v>
          </cell>
          <cell r="I25">
            <v>9726</v>
          </cell>
          <cell r="L25">
            <v>0</v>
          </cell>
          <cell r="M25">
            <v>219504.1488</v>
          </cell>
          <cell r="N25">
            <v>0</v>
          </cell>
          <cell r="O25">
            <v>0</v>
          </cell>
          <cell r="Q25">
            <v>1</v>
          </cell>
          <cell r="W25">
            <v>5</v>
          </cell>
          <cell r="X25" t="str">
            <v>M¾t nèi kÐp MN2-6</v>
          </cell>
          <cell r="Y25" t="str">
            <v>C¸i</v>
          </cell>
          <cell r="Z25">
            <v>1</v>
          </cell>
          <cell r="AA25">
            <v>11364</v>
          </cell>
          <cell r="AB25">
            <v>11364</v>
          </cell>
        </row>
        <row r="26">
          <cell r="B26">
            <v>2</v>
          </cell>
          <cell r="C26" t="str">
            <v>04.9102</v>
          </cell>
          <cell r="D26" t="str">
            <v>L¾p xµ trªn cét ®· dùng</v>
          </cell>
          <cell r="E26" t="str">
            <v>TÊn</v>
          </cell>
          <cell r="F26">
            <v>2.25688E-2</v>
          </cell>
          <cell r="G26">
            <v>0.8</v>
          </cell>
          <cell r="H26">
            <v>9965</v>
          </cell>
          <cell r="J26">
            <v>181470</v>
          </cell>
          <cell r="L26">
            <v>224.89809199999999</v>
          </cell>
          <cell r="M26">
            <v>0</v>
          </cell>
          <cell r="N26">
            <v>3276.4481088000002</v>
          </cell>
          <cell r="O26">
            <v>0</v>
          </cell>
          <cell r="Q26">
            <v>1</v>
          </cell>
          <cell r="W26">
            <v>6</v>
          </cell>
          <cell r="X26" t="str">
            <v>M¾t nèi trung gian</v>
          </cell>
          <cell r="Y26" t="str">
            <v>C¸i</v>
          </cell>
          <cell r="Z26">
            <v>1</v>
          </cell>
          <cell r="AA26">
            <v>7500</v>
          </cell>
          <cell r="AB26">
            <v>7500</v>
          </cell>
        </row>
        <row r="27">
          <cell r="B27">
            <v>3</v>
          </cell>
          <cell r="C27" t="str">
            <v>02.1361</v>
          </cell>
          <cell r="D27" t="str">
            <v>VËn chuyÓn xµ</v>
          </cell>
          <cell r="E27" t="str">
            <v>TÊn</v>
          </cell>
          <cell r="F27">
            <v>2.25688E-2</v>
          </cell>
          <cell r="G27">
            <v>1</v>
          </cell>
          <cell r="J27">
            <v>10021.400000000001</v>
          </cell>
          <cell r="L27">
            <v>0</v>
          </cell>
          <cell r="M27">
            <v>0</v>
          </cell>
          <cell r="N27">
            <v>226.17097232000003</v>
          </cell>
          <cell r="O27">
            <v>0</v>
          </cell>
          <cell r="W27">
            <v>7</v>
          </cell>
          <cell r="X27" t="str">
            <v>Kho¸ nÐo d©y N912</v>
          </cell>
          <cell r="Y27" t="str">
            <v>C¸i</v>
          </cell>
          <cell r="Z27">
            <v>1</v>
          </cell>
          <cell r="AA27">
            <v>32925</v>
          </cell>
          <cell r="AB27">
            <v>32925</v>
          </cell>
        </row>
        <row r="30">
          <cell r="A30">
            <v>5</v>
          </cell>
          <cell r="D30" t="str">
            <v>Xµ ®ì TI &amp; cÇu dao liªn ®éng</v>
          </cell>
          <cell r="L30">
            <v>1273.5429440000003</v>
          </cell>
          <cell r="M30">
            <v>1242998.3616000002</v>
          </cell>
          <cell r="N30">
            <v>19834.476035840002</v>
          </cell>
          <cell r="O30">
            <v>0</v>
          </cell>
          <cell r="P30" t="str">
            <v>Xµ ®ì TI &amp; cÇu dao liªn ®éng</v>
          </cell>
          <cell r="Q30">
            <v>1</v>
          </cell>
          <cell r="W30">
            <v>8</v>
          </cell>
          <cell r="X30" t="str">
            <v>C¸ch ®iÖn b¸t PC-70</v>
          </cell>
          <cell r="Y30" t="str">
            <v>C¸i</v>
          </cell>
          <cell r="Z30">
            <v>4</v>
          </cell>
          <cell r="AA30">
            <v>85000</v>
          </cell>
          <cell r="AB30">
            <v>340000</v>
          </cell>
        </row>
        <row r="31">
          <cell r="B31">
            <v>1</v>
          </cell>
          <cell r="C31" t="str">
            <v>PL§G</v>
          </cell>
          <cell r="D31" t="str">
            <v xml:space="preserve">ThÐp lµm xµ + bu l«ng m¹ </v>
          </cell>
          <cell r="E31" t="str">
            <v>kg</v>
          </cell>
          <cell r="F31">
            <v>127.80160000000001</v>
          </cell>
          <cell r="G31">
            <v>1</v>
          </cell>
          <cell r="I31">
            <v>9726</v>
          </cell>
          <cell r="L31">
            <v>0</v>
          </cell>
          <cell r="M31">
            <v>1242998.3616000002</v>
          </cell>
          <cell r="N31">
            <v>0</v>
          </cell>
          <cell r="O31">
            <v>0</v>
          </cell>
          <cell r="Q31">
            <v>1</v>
          </cell>
          <cell r="X31" t="str">
            <v>Tæng céng</v>
          </cell>
          <cell r="AB31">
            <v>430470</v>
          </cell>
        </row>
        <row r="32">
          <cell r="B32">
            <v>2</v>
          </cell>
          <cell r="C32" t="str">
            <v>04.9102</v>
          </cell>
          <cell r="D32" t="str">
            <v>L¾p xµ trªn cét ®· dùng</v>
          </cell>
          <cell r="E32" t="str">
            <v>TÊn</v>
          </cell>
          <cell r="F32">
            <v>0.12780160000000002</v>
          </cell>
          <cell r="G32">
            <v>0.8</v>
          </cell>
          <cell r="H32">
            <v>9965</v>
          </cell>
          <cell r="J32">
            <v>181470</v>
          </cell>
          <cell r="L32">
            <v>1273.5429440000003</v>
          </cell>
          <cell r="M32">
            <v>0</v>
          </cell>
          <cell r="N32">
            <v>18553.725081600001</v>
          </cell>
          <cell r="O32">
            <v>0</v>
          </cell>
          <cell r="Q32">
            <v>1</v>
          </cell>
        </row>
        <row r="33">
          <cell r="B33">
            <v>3</v>
          </cell>
          <cell r="C33" t="str">
            <v>02.1361</v>
          </cell>
          <cell r="D33" t="str">
            <v>VËn chuyÓn xµ</v>
          </cell>
          <cell r="E33" t="str">
            <v>TÊn</v>
          </cell>
          <cell r="F33">
            <v>0.12780160000000002</v>
          </cell>
          <cell r="G33">
            <v>1</v>
          </cell>
          <cell r="J33">
            <v>10021.400000000001</v>
          </cell>
          <cell r="L33">
            <v>0</v>
          </cell>
          <cell r="M33">
            <v>0</v>
          </cell>
          <cell r="N33">
            <v>1280.7509542400003</v>
          </cell>
          <cell r="O33">
            <v>0</v>
          </cell>
          <cell r="Q33">
            <v>1</v>
          </cell>
        </row>
        <row r="34">
          <cell r="A34">
            <v>6</v>
          </cell>
          <cell r="D34" t="str">
            <v>Thanh xµ ®ì TI</v>
          </cell>
          <cell r="L34">
            <v>603.89494400000001</v>
          </cell>
          <cell r="M34">
            <v>589411.16159999999</v>
          </cell>
          <cell r="N34">
            <v>9405.2107558400021</v>
          </cell>
          <cell r="O34">
            <v>0</v>
          </cell>
          <cell r="P34" t="str">
            <v>Thanh xµ ®ì TI</v>
          </cell>
          <cell r="Q34">
            <v>1</v>
          </cell>
        </row>
        <row r="35">
          <cell r="B35">
            <v>1</v>
          </cell>
          <cell r="C35" t="str">
            <v>PL§G</v>
          </cell>
          <cell r="D35" t="str">
            <v xml:space="preserve">ThÐp lµm xµ + bu l«ng m¹ </v>
          </cell>
          <cell r="E35" t="str">
            <v>kg</v>
          </cell>
          <cell r="F35">
            <v>60.601600000000005</v>
          </cell>
          <cell r="G35">
            <v>1</v>
          </cell>
          <cell r="I35">
            <v>9726</v>
          </cell>
          <cell r="L35">
            <v>0</v>
          </cell>
          <cell r="M35">
            <v>589411.16159999999</v>
          </cell>
          <cell r="N35">
            <v>0</v>
          </cell>
          <cell r="O35">
            <v>0</v>
          </cell>
          <cell r="Q35">
            <v>1</v>
          </cell>
        </row>
        <row r="36">
          <cell r="B36">
            <v>2</v>
          </cell>
          <cell r="C36" t="str">
            <v>04.9102</v>
          </cell>
          <cell r="D36" t="str">
            <v>L¾p xµ trªn cét ®· dùng</v>
          </cell>
          <cell r="E36" t="str">
            <v>TÊn</v>
          </cell>
          <cell r="F36">
            <v>6.0601600000000005E-2</v>
          </cell>
          <cell r="G36">
            <v>0.8</v>
          </cell>
          <cell r="H36">
            <v>9965</v>
          </cell>
          <cell r="J36">
            <v>181470</v>
          </cell>
          <cell r="L36">
            <v>603.89494400000001</v>
          </cell>
          <cell r="M36">
            <v>0</v>
          </cell>
          <cell r="N36">
            <v>8797.8978816000017</v>
          </cell>
          <cell r="O36">
            <v>0</v>
          </cell>
          <cell r="Q36">
            <v>1</v>
          </cell>
        </row>
        <row r="37">
          <cell r="B37">
            <v>3</v>
          </cell>
          <cell r="C37" t="str">
            <v>02.1361</v>
          </cell>
          <cell r="D37" t="str">
            <v>VËn chuyÓn xµ</v>
          </cell>
          <cell r="E37" t="str">
            <v>TÊn</v>
          </cell>
          <cell r="F37">
            <v>6.0601600000000005E-2</v>
          </cell>
          <cell r="G37">
            <v>1</v>
          </cell>
          <cell r="J37">
            <v>10021.400000000001</v>
          </cell>
          <cell r="L37">
            <v>0</v>
          </cell>
          <cell r="M37">
            <v>0</v>
          </cell>
          <cell r="N37">
            <v>607.31287424000016</v>
          </cell>
          <cell r="O37">
            <v>0</v>
          </cell>
          <cell r="Q37">
            <v>1</v>
          </cell>
        </row>
        <row r="38">
          <cell r="A38">
            <v>7</v>
          </cell>
          <cell r="D38" t="str">
            <v>Thanh xµ ®ì cÇu dao liªn ®éng</v>
          </cell>
          <cell r="L38">
            <v>612.60435399999994</v>
          </cell>
          <cell r="M38">
            <v>597911.68559999997</v>
          </cell>
          <cell r="N38">
            <v>9540.8532834400012</v>
          </cell>
          <cell r="O38">
            <v>0</v>
          </cell>
          <cell r="P38" t="str">
            <v>Thanh xµ ®ì cÇu dao liªn ®éng</v>
          </cell>
          <cell r="Q38">
            <v>1</v>
          </cell>
        </row>
        <row r="39">
          <cell r="B39">
            <v>1</v>
          </cell>
          <cell r="C39" t="str">
            <v>PL§G</v>
          </cell>
          <cell r="D39" t="str">
            <v xml:space="preserve">ThÐp lµm xµ + bu l«ng m¹ </v>
          </cell>
          <cell r="E39" t="str">
            <v>kg</v>
          </cell>
          <cell r="F39">
            <v>61.4756</v>
          </cell>
          <cell r="G39">
            <v>1</v>
          </cell>
          <cell r="I39">
            <v>9726</v>
          </cell>
          <cell r="L39">
            <v>0</v>
          </cell>
          <cell r="M39">
            <v>597911.68559999997</v>
          </cell>
          <cell r="N39">
            <v>0</v>
          </cell>
          <cell r="O39">
            <v>0</v>
          </cell>
          <cell r="Q39">
            <v>1</v>
          </cell>
        </row>
        <row r="40">
          <cell r="B40">
            <v>2</v>
          </cell>
          <cell r="C40" t="str">
            <v>04.9102</v>
          </cell>
          <cell r="D40" t="str">
            <v>L¾p xµ trªn cét ®· dùng</v>
          </cell>
          <cell r="E40" t="str">
            <v>TÊn</v>
          </cell>
          <cell r="F40">
            <v>6.1475599999999998E-2</v>
          </cell>
          <cell r="G40">
            <v>0.8</v>
          </cell>
          <cell r="H40">
            <v>9965</v>
          </cell>
          <cell r="J40">
            <v>181470</v>
          </cell>
          <cell r="L40">
            <v>612.60435399999994</v>
          </cell>
          <cell r="M40">
            <v>0</v>
          </cell>
          <cell r="N40">
            <v>8924.7817056000004</v>
          </cell>
          <cell r="O40">
            <v>0</v>
          </cell>
          <cell r="Q40">
            <v>1</v>
          </cell>
        </row>
        <row r="41">
          <cell r="B41">
            <v>3</v>
          </cell>
          <cell r="C41" t="str">
            <v>02.1361</v>
          </cell>
          <cell r="D41" t="str">
            <v>VËn chuyÓn xµ</v>
          </cell>
          <cell r="E41" t="str">
            <v>TÊn</v>
          </cell>
          <cell r="F41">
            <v>6.1475599999999998E-2</v>
          </cell>
          <cell r="G41">
            <v>1</v>
          </cell>
          <cell r="J41">
            <v>10021.400000000001</v>
          </cell>
          <cell r="L41">
            <v>0</v>
          </cell>
          <cell r="M41">
            <v>0</v>
          </cell>
          <cell r="N41">
            <v>616.07157784000003</v>
          </cell>
          <cell r="O41">
            <v>0</v>
          </cell>
          <cell r="Q41">
            <v>1</v>
          </cell>
        </row>
        <row r="42">
          <cell r="A42">
            <v>8</v>
          </cell>
          <cell r="D42" t="str">
            <v>Tay thao t¸c + chi tiÕt truyÒn ®éng</v>
          </cell>
          <cell r="L42">
            <v>431.18555000000003</v>
          </cell>
          <cell r="M42">
            <v>343662.62000000005</v>
          </cell>
          <cell r="N42">
            <v>6715.391498</v>
          </cell>
          <cell r="O42">
            <v>0</v>
          </cell>
          <cell r="P42" t="str">
            <v>Tay thao t¸c + chi tiÕt truyÒn ®éng</v>
          </cell>
          <cell r="Q42">
            <v>12</v>
          </cell>
        </row>
        <row r="43">
          <cell r="B43">
            <v>1</v>
          </cell>
          <cell r="C43" t="str">
            <v>PL§G</v>
          </cell>
          <cell r="D43" t="str">
            <v xml:space="preserve">ThÐp lµm xµ + bu l«ng m¹ </v>
          </cell>
          <cell r="E43" t="str">
            <v>kg</v>
          </cell>
          <cell r="F43">
            <v>24.370000000000005</v>
          </cell>
          <cell r="G43">
            <v>1</v>
          </cell>
          <cell r="I43">
            <v>9726</v>
          </cell>
          <cell r="L43">
            <v>0</v>
          </cell>
          <cell r="M43">
            <v>237022.62000000005</v>
          </cell>
          <cell r="N43">
            <v>0</v>
          </cell>
          <cell r="O43">
            <v>0</v>
          </cell>
          <cell r="Q43">
            <v>12</v>
          </cell>
        </row>
        <row r="44">
          <cell r="B44">
            <v>2</v>
          </cell>
          <cell r="C44" t="str">
            <v>HD - T6</v>
          </cell>
          <cell r="D44" t="str">
            <v>ThÐp èng m¹ kÏm F 33x41 m¹ kÏm</v>
          </cell>
          <cell r="E44" t="str">
            <v>m</v>
          </cell>
          <cell r="F44">
            <v>4.96</v>
          </cell>
          <cell r="G44">
            <v>1</v>
          </cell>
          <cell r="I44">
            <v>21500</v>
          </cell>
          <cell r="L44">
            <v>0</v>
          </cell>
          <cell r="M44">
            <v>106640</v>
          </cell>
          <cell r="N44">
            <v>0</v>
          </cell>
          <cell r="O44">
            <v>0</v>
          </cell>
        </row>
        <row r="45">
          <cell r="B45">
            <v>3</v>
          </cell>
          <cell r="C45" t="str">
            <v>04.9102</v>
          </cell>
          <cell r="D45" t="str">
            <v>L¾p chi tiÕt trªn cét ®· dùng</v>
          </cell>
          <cell r="E45" t="str">
            <v>TÊn</v>
          </cell>
          <cell r="F45">
            <v>4.3270000000000003E-2</v>
          </cell>
          <cell r="G45">
            <v>0.8</v>
          </cell>
          <cell r="H45">
            <v>9965</v>
          </cell>
          <cell r="J45">
            <v>181470</v>
          </cell>
          <cell r="L45">
            <v>431.18555000000003</v>
          </cell>
          <cell r="M45">
            <v>0</v>
          </cell>
          <cell r="N45">
            <v>6281.7655199999999</v>
          </cell>
          <cell r="O45">
            <v>0</v>
          </cell>
          <cell r="Q45">
            <v>12</v>
          </cell>
        </row>
        <row r="46">
          <cell r="B46">
            <v>4</v>
          </cell>
          <cell r="C46" t="str">
            <v>02.1361</v>
          </cell>
          <cell r="D46" t="str">
            <v>VËn chuyÓn xµ</v>
          </cell>
          <cell r="E46" t="str">
            <v>TÊn</v>
          </cell>
          <cell r="F46">
            <v>4.3270000000000003E-2</v>
          </cell>
          <cell r="G46">
            <v>1</v>
          </cell>
          <cell r="J46">
            <v>10021.400000000001</v>
          </cell>
          <cell r="L46">
            <v>0</v>
          </cell>
          <cell r="M46">
            <v>0</v>
          </cell>
          <cell r="N46">
            <v>433.62597800000009</v>
          </cell>
          <cell r="O46">
            <v>0</v>
          </cell>
          <cell r="Q46">
            <v>6</v>
          </cell>
        </row>
        <row r="47">
          <cell r="A47">
            <v>9</v>
          </cell>
          <cell r="D47" t="str">
            <v>Xµ ®ì thanh c¸i</v>
          </cell>
          <cell r="L47">
            <v>326.23018400000001</v>
          </cell>
          <cell r="M47">
            <v>318405.89760000003</v>
          </cell>
          <cell r="N47">
            <v>5080.7904022399998</v>
          </cell>
          <cell r="O47">
            <v>0</v>
          </cell>
          <cell r="Q47">
            <v>6</v>
          </cell>
        </row>
        <row r="48">
          <cell r="B48">
            <v>1</v>
          </cell>
          <cell r="C48" t="str">
            <v>PL§G</v>
          </cell>
          <cell r="D48" t="str">
            <v xml:space="preserve">ThÐp lµm xµ + bu l«ng m¹ </v>
          </cell>
          <cell r="E48" t="str">
            <v>kg</v>
          </cell>
          <cell r="F48">
            <v>32.7376</v>
          </cell>
          <cell r="G48">
            <v>1</v>
          </cell>
          <cell r="I48">
            <v>9726</v>
          </cell>
          <cell r="L48">
            <v>0</v>
          </cell>
          <cell r="M48">
            <v>318405.89760000003</v>
          </cell>
          <cell r="N48">
            <v>0</v>
          </cell>
          <cell r="O48">
            <v>0</v>
          </cell>
          <cell r="Q48">
            <v>6</v>
          </cell>
        </row>
        <row r="49">
          <cell r="B49">
            <v>2</v>
          </cell>
          <cell r="C49" t="str">
            <v>04.9102</v>
          </cell>
          <cell r="D49" t="str">
            <v>L¾p xµ trªn cét ®· dùng</v>
          </cell>
          <cell r="E49" t="str">
            <v>TÊn</v>
          </cell>
          <cell r="F49">
            <v>3.2737599999999999E-2</v>
          </cell>
          <cell r="G49">
            <v>0.8</v>
          </cell>
          <cell r="H49">
            <v>9965</v>
          </cell>
          <cell r="J49">
            <v>181470</v>
          </cell>
          <cell r="L49">
            <v>326.23018400000001</v>
          </cell>
          <cell r="M49">
            <v>0</v>
          </cell>
          <cell r="N49">
            <v>4752.7138175999999</v>
          </cell>
          <cell r="O49">
            <v>0</v>
          </cell>
          <cell r="Q49">
            <v>1</v>
          </cell>
        </row>
        <row r="50">
          <cell r="B50">
            <v>3</v>
          </cell>
          <cell r="C50" t="str">
            <v>02.1361</v>
          </cell>
          <cell r="D50" t="str">
            <v>VËn chuyÓn xµ</v>
          </cell>
          <cell r="E50" t="str">
            <v>TÊn</v>
          </cell>
          <cell r="F50">
            <v>3.2737599999999999E-2</v>
          </cell>
          <cell r="G50">
            <v>1</v>
          </cell>
          <cell r="J50">
            <v>10021.400000000001</v>
          </cell>
          <cell r="L50">
            <v>0</v>
          </cell>
          <cell r="M50">
            <v>0</v>
          </cell>
          <cell r="N50">
            <v>328.07658464000002</v>
          </cell>
          <cell r="O50">
            <v>0</v>
          </cell>
          <cell r="Q50">
            <v>1</v>
          </cell>
        </row>
        <row r="51">
          <cell r="A51">
            <v>10</v>
          </cell>
          <cell r="D51" t="str">
            <v>Xµ ®ì cÇu ch× tù r¬i</v>
          </cell>
          <cell r="L51">
            <v>401.82866000000001</v>
          </cell>
          <cell r="M51">
            <v>392191.22399999999</v>
          </cell>
          <cell r="N51">
            <v>6258.1799576000003</v>
          </cell>
          <cell r="O51">
            <v>0</v>
          </cell>
          <cell r="Q51">
            <v>1</v>
          </cell>
        </row>
        <row r="52">
          <cell r="B52">
            <v>1</v>
          </cell>
          <cell r="C52" t="str">
            <v>PL§G</v>
          </cell>
          <cell r="D52" t="str">
            <v xml:space="preserve">ThÐp lµm xµ + bu l«ng m¹ </v>
          </cell>
          <cell r="E52" t="str">
            <v>kg</v>
          </cell>
          <cell r="F52">
            <v>40.323999999999998</v>
          </cell>
          <cell r="G52">
            <v>1</v>
          </cell>
          <cell r="I52">
            <v>9726</v>
          </cell>
          <cell r="L52">
            <v>0</v>
          </cell>
          <cell r="M52">
            <v>392191.22399999999</v>
          </cell>
          <cell r="N52">
            <v>0</v>
          </cell>
          <cell r="O52">
            <v>0</v>
          </cell>
          <cell r="Q52">
            <v>5</v>
          </cell>
        </row>
        <row r="53">
          <cell r="B53">
            <v>2</v>
          </cell>
          <cell r="C53" t="str">
            <v>04.9102</v>
          </cell>
          <cell r="D53" t="str">
            <v>L¾p xµ trªn cét ®· dùng</v>
          </cell>
          <cell r="E53" t="str">
            <v>TÊn</v>
          </cell>
          <cell r="F53">
            <v>4.0323999999999999E-2</v>
          </cell>
          <cell r="G53">
            <v>0.8</v>
          </cell>
          <cell r="H53">
            <v>9965</v>
          </cell>
          <cell r="J53">
            <v>181470</v>
          </cell>
          <cell r="L53">
            <v>401.82866000000001</v>
          </cell>
          <cell r="M53">
            <v>0</v>
          </cell>
          <cell r="N53">
            <v>5854.0770240000002</v>
          </cell>
          <cell r="O53">
            <v>0</v>
          </cell>
        </row>
        <row r="54">
          <cell r="B54">
            <v>3</v>
          </cell>
          <cell r="C54" t="str">
            <v>02.1361</v>
          </cell>
          <cell r="D54" t="str">
            <v>VËn chuyÓn xµ</v>
          </cell>
          <cell r="E54" t="str">
            <v>TÊn</v>
          </cell>
          <cell r="F54">
            <v>4.0323999999999999E-2</v>
          </cell>
          <cell r="G54">
            <v>1</v>
          </cell>
          <cell r="J54">
            <v>10021.400000000001</v>
          </cell>
          <cell r="L54">
            <v>0</v>
          </cell>
          <cell r="M54">
            <v>0</v>
          </cell>
          <cell r="N54">
            <v>404.10293360000003</v>
          </cell>
          <cell r="O54">
            <v>0</v>
          </cell>
        </row>
        <row r="55">
          <cell r="A55">
            <v>11</v>
          </cell>
          <cell r="D55" t="str">
            <v>Xµ ®ì TU + thanh ®ì TU</v>
          </cell>
          <cell r="L55">
            <v>890.91883199999995</v>
          </cell>
          <cell r="M55">
            <v>869551.08479999995</v>
          </cell>
          <cell r="N55">
            <v>13875.392507519999</v>
          </cell>
          <cell r="O55">
            <v>0</v>
          </cell>
        </row>
        <row r="56">
          <cell r="B56">
            <v>1</v>
          </cell>
          <cell r="C56" t="str">
            <v>PL§G</v>
          </cell>
          <cell r="D56" t="str">
            <v xml:space="preserve">ThÐp lµm xµ + bu l«ng m¹ </v>
          </cell>
          <cell r="E56" t="str">
            <v>kg</v>
          </cell>
          <cell r="F56">
            <v>89.404799999999994</v>
          </cell>
          <cell r="G56">
            <v>1</v>
          </cell>
          <cell r="I56">
            <v>9726</v>
          </cell>
          <cell r="L56">
            <v>0</v>
          </cell>
          <cell r="M56">
            <v>869551.08479999995</v>
          </cell>
          <cell r="N56">
            <v>0</v>
          </cell>
          <cell r="O56">
            <v>0</v>
          </cell>
        </row>
        <row r="57">
          <cell r="B57">
            <v>2</v>
          </cell>
          <cell r="C57" t="str">
            <v>04.9102</v>
          </cell>
          <cell r="D57" t="str">
            <v>L¾p xµ trªn cét ®· dùng</v>
          </cell>
          <cell r="E57" t="str">
            <v>TÊn</v>
          </cell>
          <cell r="F57">
            <v>8.9404799999999993E-2</v>
          </cell>
          <cell r="G57">
            <v>0.8</v>
          </cell>
          <cell r="H57">
            <v>9965</v>
          </cell>
          <cell r="J57">
            <v>181470</v>
          </cell>
          <cell r="L57">
            <v>890.91883199999995</v>
          </cell>
          <cell r="M57">
            <v>0</v>
          </cell>
          <cell r="N57">
            <v>12979.431244799998</v>
          </cell>
          <cell r="O57">
            <v>0</v>
          </cell>
          <cell r="Q57">
            <v>5</v>
          </cell>
        </row>
        <row r="58">
          <cell r="B58">
            <v>3</v>
          </cell>
          <cell r="C58" t="str">
            <v>02.1361</v>
          </cell>
          <cell r="D58" t="str">
            <v>VËn chuyÓn xµ</v>
          </cell>
          <cell r="E58" t="str">
            <v>TÊn</v>
          </cell>
          <cell r="F58">
            <v>8.9404799999999993E-2</v>
          </cell>
          <cell r="G58">
            <v>1</v>
          </cell>
          <cell r="J58">
            <v>10021.400000000001</v>
          </cell>
          <cell r="L58">
            <v>0</v>
          </cell>
          <cell r="M58">
            <v>0</v>
          </cell>
          <cell r="N58">
            <v>895.96126272000004</v>
          </cell>
          <cell r="O58">
            <v>0</v>
          </cell>
          <cell r="Q58">
            <v>5</v>
          </cell>
        </row>
        <row r="59">
          <cell r="A59">
            <v>12</v>
          </cell>
          <cell r="D59" t="str">
            <v>Xµ ®ì ghÕ thao t¸c; ghÕ thao t¸c; sµn TT</v>
          </cell>
          <cell r="L59">
            <v>0</v>
          </cell>
          <cell r="M59">
            <v>2685451.3065600004</v>
          </cell>
          <cell r="N59">
            <v>50021.956157184002</v>
          </cell>
          <cell r="O59">
            <v>0</v>
          </cell>
          <cell r="Q59" t="e">
            <v>#REF!</v>
          </cell>
        </row>
        <row r="60">
          <cell r="B60">
            <v>1</v>
          </cell>
          <cell r="C60" t="str">
            <v>PL§G</v>
          </cell>
          <cell r="D60" t="str">
            <v xml:space="preserve">ThÐp lµm xµ; ghÕ; sµn + bu l«ng m¹ </v>
          </cell>
          <cell r="E60" t="str">
            <v>kg</v>
          </cell>
          <cell r="F60">
            <v>276.11056000000002</v>
          </cell>
          <cell r="G60">
            <v>1</v>
          </cell>
          <cell r="I60">
            <v>9726</v>
          </cell>
          <cell r="L60">
            <v>0</v>
          </cell>
          <cell r="M60">
            <v>2685451.3065600004</v>
          </cell>
          <cell r="N60">
            <v>0</v>
          </cell>
          <cell r="O60">
            <v>0</v>
          </cell>
          <cell r="Q60" t="e">
            <v>#REF!</v>
          </cell>
        </row>
        <row r="61">
          <cell r="B61">
            <v>2</v>
          </cell>
          <cell r="C61" t="str">
            <v>04.8101</v>
          </cell>
          <cell r="D61" t="str">
            <v>L¾p ghÕ trªn cét ®· dùng</v>
          </cell>
          <cell r="E61" t="str">
            <v>TÊn</v>
          </cell>
          <cell r="F61">
            <v>0.27611056</v>
          </cell>
          <cell r="G61">
            <v>1</v>
          </cell>
          <cell r="J61">
            <v>171145</v>
          </cell>
          <cell r="L61">
            <v>0</v>
          </cell>
          <cell r="M61">
            <v>0</v>
          </cell>
          <cell r="N61">
            <v>47254.941791199999</v>
          </cell>
          <cell r="O61">
            <v>0</v>
          </cell>
        </row>
        <row r="62">
          <cell r="B62">
            <v>3</v>
          </cell>
          <cell r="C62" t="str">
            <v>02.1361</v>
          </cell>
          <cell r="D62" t="str">
            <v>VËn chuyÓn xµ</v>
          </cell>
          <cell r="E62" t="str">
            <v>TÊn</v>
          </cell>
          <cell r="F62">
            <v>0.27611056</v>
          </cell>
          <cell r="G62">
            <v>1</v>
          </cell>
          <cell r="J62">
            <v>10021.400000000001</v>
          </cell>
          <cell r="L62">
            <v>0</v>
          </cell>
          <cell r="M62">
            <v>0</v>
          </cell>
          <cell r="N62">
            <v>2767.0143659840005</v>
          </cell>
          <cell r="O62">
            <v>0</v>
          </cell>
        </row>
        <row r="63">
          <cell r="A63">
            <v>13</v>
          </cell>
          <cell r="D63" t="str">
            <v>Thang trÌo</v>
          </cell>
          <cell r="L63">
            <v>0</v>
          </cell>
          <cell r="M63">
            <v>464980.60799999995</v>
          </cell>
          <cell r="N63">
            <v>8661.2032511999987</v>
          </cell>
          <cell r="O63">
            <v>0</v>
          </cell>
        </row>
        <row r="64">
          <cell r="B64">
            <v>1</v>
          </cell>
          <cell r="C64" t="str">
            <v>PL§G</v>
          </cell>
          <cell r="D64" t="str">
            <v xml:space="preserve">ThÐp lµm thang + bu l«ng m¹ </v>
          </cell>
          <cell r="E64" t="str">
            <v>kg</v>
          </cell>
          <cell r="F64">
            <v>47.807999999999993</v>
          </cell>
          <cell r="G64">
            <v>1</v>
          </cell>
          <cell r="I64">
            <v>9726</v>
          </cell>
          <cell r="L64">
            <v>0</v>
          </cell>
          <cell r="M64">
            <v>464980.60799999995</v>
          </cell>
          <cell r="N64">
            <v>0</v>
          </cell>
          <cell r="O64">
            <v>0</v>
          </cell>
        </row>
        <row r="65">
          <cell r="B65">
            <v>2</v>
          </cell>
          <cell r="C65" t="str">
            <v>04.8101</v>
          </cell>
          <cell r="D65" t="str">
            <v>L¾p thang trªn cét ®· dùng</v>
          </cell>
          <cell r="E65" t="str">
            <v>TÊn</v>
          </cell>
          <cell r="F65">
            <v>4.7807999999999989E-2</v>
          </cell>
          <cell r="G65">
            <v>1</v>
          </cell>
          <cell r="J65">
            <v>171145</v>
          </cell>
          <cell r="L65">
            <v>0</v>
          </cell>
          <cell r="M65">
            <v>0</v>
          </cell>
          <cell r="N65">
            <v>8182.1001599999981</v>
          </cell>
          <cell r="O65">
            <v>0</v>
          </cell>
        </row>
        <row r="66">
          <cell r="B66">
            <v>3</v>
          </cell>
          <cell r="C66" t="str">
            <v>02.1361</v>
          </cell>
          <cell r="D66" t="str">
            <v>VËn chuyÓn thang</v>
          </cell>
          <cell r="E66" t="str">
            <v>TÊn</v>
          </cell>
          <cell r="F66">
            <v>4.7807999999999989E-2</v>
          </cell>
          <cell r="G66">
            <v>1</v>
          </cell>
          <cell r="J66">
            <v>10021.400000000001</v>
          </cell>
          <cell r="L66">
            <v>0</v>
          </cell>
          <cell r="M66">
            <v>0</v>
          </cell>
          <cell r="N66">
            <v>479.10309119999994</v>
          </cell>
          <cell r="O66">
            <v>0</v>
          </cell>
        </row>
        <row r="67">
          <cell r="A67">
            <v>14</v>
          </cell>
          <cell r="D67" t="str">
            <v>Gi¸ ®ì tñ h¹ thÕ</v>
          </cell>
          <cell r="L67">
            <v>0</v>
          </cell>
          <cell r="M67">
            <v>267854.03999999998</v>
          </cell>
          <cell r="N67">
            <v>4560.8277959999996</v>
          </cell>
          <cell r="O67">
            <v>0</v>
          </cell>
        </row>
        <row r="68">
          <cell r="B68">
            <v>1</v>
          </cell>
          <cell r="C68" t="str">
            <v>PL§G</v>
          </cell>
          <cell r="D68" t="str">
            <v xml:space="preserve">ThÐp lµm gi¸ + bu l«ng m¹ </v>
          </cell>
          <cell r="E68" t="str">
            <v>kg</v>
          </cell>
          <cell r="F68">
            <v>27.54</v>
          </cell>
          <cell r="G68">
            <v>1</v>
          </cell>
          <cell r="I68">
            <v>9726</v>
          </cell>
          <cell r="L68">
            <v>0</v>
          </cell>
          <cell r="M68">
            <v>267854.03999999998</v>
          </cell>
          <cell r="N68">
            <v>0</v>
          </cell>
          <cell r="O68">
            <v>0</v>
          </cell>
        </row>
        <row r="69">
          <cell r="B69">
            <v>2</v>
          </cell>
          <cell r="C69" t="str">
            <v>04.8102</v>
          </cell>
          <cell r="D69" t="str">
            <v>L¾p gi¸ trªn cét ®· dùng</v>
          </cell>
          <cell r="E69" t="str">
            <v>TÊn</v>
          </cell>
          <cell r="F69">
            <v>2.7539999999999999E-2</v>
          </cell>
          <cell r="G69">
            <v>1</v>
          </cell>
          <cell r="J69">
            <v>155586</v>
          </cell>
          <cell r="L69">
            <v>0</v>
          </cell>
          <cell r="M69">
            <v>0</v>
          </cell>
          <cell r="N69">
            <v>4284.8384399999995</v>
          </cell>
          <cell r="O69">
            <v>0</v>
          </cell>
        </row>
        <row r="70">
          <cell r="B70">
            <v>3</v>
          </cell>
          <cell r="C70" t="str">
            <v>02.1361</v>
          </cell>
          <cell r="D70" t="str">
            <v>VËn chuyÓn gi¸</v>
          </cell>
          <cell r="E70" t="str">
            <v>TÊn</v>
          </cell>
          <cell r="F70">
            <v>2.7539999999999999E-2</v>
          </cell>
          <cell r="G70">
            <v>1</v>
          </cell>
          <cell r="J70">
            <v>10021.400000000001</v>
          </cell>
          <cell r="L70">
            <v>0</v>
          </cell>
          <cell r="M70">
            <v>0</v>
          </cell>
          <cell r="N70">
            <v>275.98935600000004</v>
          </cell>
          <cell r="O70">
            <v>0</v>
          </cell>
        </row>
        <row r="71">
          <cell r="A71">
            <v>15</v>
          </cell>
          <cell r="D71" t="str">
            <v>Tñ ®o ®Õm</v>
          </cell>
          <cell r="L71">
            <v>34454</v>
          </cell>
          <cell r="M71">
            <v>1254782.1168000002</v>
          </cell>
          <cell r="N71">
            <v>49714.14</v>
          </cell>
          <cell r="O71">
            <v>30633</v>
          </cell>
        </row>
        <row r="72">
          <cell r="B72">
            <v>1</v>
          </cell>
          <cell r="C72" t="str">
            <v>PL§G</v>
          </cell>
          <cell r="D72" t="str">
            <v xml:space="preserve">ThÐp lµm tñ m¹ </v>
          </cell>
          <cell r="E72" t="str">
            <v>kg</v>
          </cell>
          <cell r="F72">
            <v>103.99000000000001</v>
          </cell>
          <cell r="G72">
            <v>1</v>
          </cell>
          <cell r="I72">
            <v>9726</v>
          </cell>
          <cell r="L72">
            <v>0</v>
          </cell>
          <cell r="M72">
            <v>1011406.7400000001</v>
          </cell>
          <cell r="N72">
            <v>0</v>
          </cell>
          <cell r="O72">
            <v>0</v>
          </cell>
        </row>
        <row r="73">
          <cell r="B73">
            <v>2</v>
          </cell>
          <cell r="C73" t="str">
            <v>HD - T6</v>
          </cell>
          <cell r="D73" t="str">
            <v>B¶ng gç 500x950x30</v>
          </cell>
          <cell r="E73" t="str">
            <v>C¸i</v>
          </cell>
          <cell r="F73">
            <v>1</v>
          </cell>
          <cell r="G73">
            <v>1</v>
          </cell>
          <cell r="I73">
            <v>38475</v>
          </cell>
          <cell r="L73">
            <v>0</v>
          </cell>
          <cell r="M73">
            <v>38475</v>
          </cell>
          <cell r="N73">
            <v>0</v>
          </cell>
          <cell r="O73">
            <v>0</v>
          </cell>
        </row>
        <row r="74">
          <cell r="B74">
            <v>3</v>
          </cell>
          <cell r="D74" t="str">
            <v>B¶n lÒ quay m¹</v>
          </cell>
          <cell r="E74" t="str">
            <v>Bé</v>
          </cell>
          <cell r="F74">
            <v>8</v>
          </cell>
          <cell r="G74">
            <v>1</v>
          </cell>
          <cell r="I74">
            <v>3000</v>
          </cell>
          <cell r="L74">
            <v>0</v>
          </cell>
          <cell r="M74">
            <v>24000</v>
          </cell>
          <cell r="N74">
            <v>0</v>
          </cell>
          <cell r="O74">
            <v>0</v>
          </cell>
        </row>
        <row r="75">
          <cell r="B75">
            <v>4</v>
          </cell>
          <cell r="D75" t="str">
            <v>Mãc kho¸ m¹</v>
          </cell>
          <cell r="E75" t="str">
            <v>Bé</v>
          </cell>
          <cell r="F75">
            <v>4</v>
          </cell>
          <cell r="G75">
            <v>1</v>
          </cell>
          <cell r="I75">
            <v>3000</v>
          </cell>
          <cell r="L75">
            <v>0</v>
          </cell>
          <cell r="M75">
            <v>12000</v>
          </cell>
          <cell r="N75">
            <v>0</v>
          </cell>
          <cell r="O75">
            <v>0</v>
          </cell>
        </row>
        <row r="76">
          <cell r="B76">
            <v>5</v>
          </cell>
          <cell r="D76" t="str">
            <v>Kho¸ ViÖt - TiÖp</v>
          </cell>
          <cell r="E76" t="str">
            <v>c¸i</v>
          </cell>
          <cell r="F76">
            <v>2</v>
          </cell>
          <cell r="G76">
            <v>1</v>
          </cell>
          <cell r="I76">
            <v>15000</v>
          </cell>
          <cell r="L76">
            <v>0</v>
          </cell>
          <cell r="M76">
            <v>30000</v>
          </cell>
          <cell r="N76">
            <v>0</v>
          </cell>
          <cell r="O76">
            <v>0</v>
          </cell>
        </row>
        <row r="77">
          <cell r="B77">
            <v>6</v>
          </cell>
          <cell r="D77" t="str">
            <v>§Ìn b¸o mÊt fa 220V-5W</v>
          </cell>
          <cell r="E77" t="str">
            <v>C¸i</v>
          </cell>
          <cell r="F77">
            <v>3</v>
          </cell>
          <cell r="G77">
            <v>1</v>
          </cell>
          <cell r="I77">
            <v>2500</v>
          </cell>
          <cell r="L77">
            <v>0</v>
          </cell>
          <cell r="M77">
            <v>7500</v>
          </cell>
          <cell r="N77">
            <v>0</v>
          </cell>
          <cell r="O77">
            <v>0</v>
          </cell>
        </row>
        <row r="78">
          <cell r="B78">
            <v>7</v>
          </cell>
          <cell r="C78" t="str">
            <v>HD - T6</v>
          </cell>
          <cell r="D78" t="str">
            <v>èng nhùa PVC T.P H¶i Phßng F 34</v>
          </cell>
          <cell r="E78" t="str">
            <v>m</v>
          </cell>
          <cell r="F78">
            <v>20</v>
          </cell>
          <cell r="G78">
            <v>1</v>
          </cell>
          <cell r="I78">
            <v>4400</v>
          </cell>
          <cell r="L78">
            <v>0</v>
          </cell>
          <cell r="M78">
            <v>88000</v>
          </cell>
          <cell r="N78">
            <v>0</v>
          </cell>
          <cell r="O78">
            <v>0</v>
          </cell>
        </row>
        <row r="79">
          <cell r="B79">
            <v>8</v>
          </cell>
          <cell r="C79" t="str">
            <v>HD - T6</v>
          </cell>
          <cell r="D79" t="str">
            <v>Cót nhùa PVC T.P H¶i Phßng F 34</v>
          </cell>
          <cell r="E79" t="str">
            <v>c¸i</v>
          </cell>
          <cell r="F79">
            <v>12</v>
          </cell>
          <cell r="G79">
            <v>1</v>
          </cell>
          <cell r="I79">
            <v>2700</v>
          </cell>
          <cell r="L79">
            <v>0</v>
          </cell>
          <cell r="M79">
            <v>32400</v>
          </cell>
          <cell r="N79">
            <v>0</v>
          </cell>
          <cell r="O79">
            <v>0</v>
          </cell>
        </row>
        <row r="80">
          <cell r="B80">
            <v>9</v>
          </cell>
          <cell r="D80" t="str">
            <v>TÊm kÝnh cöa ®äc chØ sè ®ång hå</v>
          </cell>
          <cell r="E80" t="str">
            <v>C¸i</v>
          </cell>
          <cell r="F80">
            <v>8</v>
          </cell>
          <cell r="G80">
            <v>1</v>
          </cell>
          <cell r="I80">
            <v>1000</v>
          </cell>
          <cell r="L80">
            <v>0</v>
          </cell>
          <cell r="M80">
            <v>8000</v>
          </cell>
          <cell r="N80">
            <v>0</v>
          </cell>
          <cell r="O80">
            <v>0</v>
          </cell>
        </row>
        <row r="81">
          <cell r="B81">
            <v>10</v>
          </cell>
          <cell r="D81" t="str">
            <v>VÝt b¾t b¶ng gç M 5x20</v>
          </cell>
          <cell r="E81" t="str">
            <v>C¸i</v>
          </cell>
          <cell r="F81">
            <v>6</v>
          </cell>
          <cell r="G81">
            <v>1</v>
          </cell>
          <cell r="I81">
            <v>100</v>
          </cell>
          <cell r="L81">
            <v>0</v>
          </cell>
          <cell r="M81">
            <v>600</v>
          </cell>
          <cell r="N81">
            <v>0</v>
          </cell>
          <cell r="O81">
            <v>0</v>
          </cell>
        </row>
        <row r="82">
          <cell r="B82">
            <v>11</v>
          </cell>
          <cell r="D82" t="str">
            <v>Bu l«ng M10x50 + ªcu</v>
          </cell>
          <cell r="E82" t="str">
            <v>C¸i</v>
          </cell>
          <cell r="F82">
            <v>4</v>
          </cell>
          <cell r="G82">
            <v>1</v>
          </cell>
          <cell r="I82">
            <v>600.0942</v>
          </cell>
          <cell r="L82">
            <v>0</v>
          </cell>
          <cell r="M82">
            <v>2400.3768</v>
          </cell>
          <cell r="N82">
            <v>0</v>
          </cell>
          <cell r="O82">
            <v>0</v>
          </cell>
        </row>
        <row r="83">
          <cell r="B83">
            <v>12</v>
          </cell>
          <cell r="C83" t="str">
            <v>05.1102</v>
          </cell>
          <cell r="D83" t="str">
            <v>L¾p tñ ®iÖn</v>
          </cell>
          <cell r="E83" t="str">
            <v>C¸i</v>
          </cell>
          <cell r="F83">
            <v>1</v>
          </cell>
          <cell r="G83">
            <v>1</v>
          </cell>
          <cell r="H83">
            <v>34454</v>
          </cell>
          <cell r="J83">
            <v>48712</v>
          </cell>
          <cell r="K83">
            <v>30633</v>
          </cell>
          <cell r="L83">
            <v>34454</v>
          </cell>
          <cell r="M83">
            <v>0</v>
          </cell>
          <cell r="N83">
            <v>48712</v>
          </cell>
          <cell r="O83">
            <v>30633</v>
          </cell>
        </row>
        <row r="84">
          <cell r="B84">
            <v>13</v>
          </cell>
          <cell r="C84" t="str">
            <v>02.1361</v>
          </cell>
          <cell r="D84" t="str">
            <v>VËn chuyÓn tñ</v>
          </cell>
          <cell r="E84" t="str">
            <v>TÊn</v>
          </cell>
          <cell r="F84">
            <v>0.1</v>
          </cell>
          <cell r="G84">
            <v>1</v>
          </cell>
          <cell r="J84">
            <v>10021.400000000001</v>
          </cell>
          <cell r="L84">
            <v>0</v>
          </cell>
          <cell r="M84">
            <v>0</v>
          </cell>
          <cell r="N84">
            <v>1002.1400000000002</v>
          </cell>
          <cell r="O84">
            <v>0</v>
          </cell>
        </row>
        <row r="85">
          <cell r="A85">
            <v>16</v>
          </cell>
          <cell r="D85" t="str">
            <v>TiÕp ®Þa tr¹m</v>
          </cell>
          <cell r="L85">
            <v>3003.2</v>
          </cell>
          <cell r="M85">
            <v>330615.53999999998</v>
          </cell>
          <cell r="N85">
            <v>176716.03798744001</v>
          </cell>
          <cell r="O85">
            <v>23134</v>
          </cell>
        </row>
        <row r="86">
          <cell r="B86">
            <v>1</v>
          </cell>
          <cell r="C86" t="str">
            <v>HD - T6</v>
          </cell>
          <cell r="D86" t="str">
            <v>S¾t  L.50x50x5</v>
          </cell>
          <cell r="E86" t="str">
            <v>kg</v>
          </cell>
          <cell r="F86">
            <v>37.700000000000003</v>
          </cell>
          <cell r="G86">
            <v>1.02</v>
          </cell>
          <cell r="I86">
            <v>4150</v>
          </cell>
          <cell r="J86">
            <v>0</v>
          </cell>
          <cell r="K86">
            <v>0</v>
          </cell>
          <cell r="L86">
            <v>0</v>
          </cell>
          <cell r="M86">
            <v>159584.1</v>
          </cell>
          <cell r="N86">
            <v>0</v>
          </cell>
          <cell r="O86">
            <v>0</v>
          </cell>
        </row>
        <row r="87">
          <cell r="B87">
            <v>2</v>
          </cell>
          <cell r="C87" t="str">
            <v>HD - T6</v>
          </cell>
          <cell r="D87" t="str">
            <v xml:space="preserve">S¾t dÑt 40x4 </v>
          </cell>
          <cell r="E87" t="str">
            <v>kg</v>
          </cell>
          <cell r="F87">
            <v>25.2</v>
          </cell>
          <cell r="G87">
            <v>1.02</v>
          </cell>
          <cell r="I87">
            <v>4100</v>
          </cell>
          <cell r="J87">
            <v>0</v>
          </cell>
          <cell r="K87">
            <v>0</v>
          </cell>
          <cell r="L87">
            <v>0</v>
          </cell>
          <cell r="M87">
            <v>105386.40000000001</v>
          </cell>
          <cell r="N87">
            <v>0</v>
          </cell>
          <cell r="O87">
            <v>0</v>
          </cell>
        </row>
        <row r="88">
          <cell r="B88">
            <v>3</v>
          </cell>
          <cell r="C88" t="str">
            <v>HD - T6</v>
          </cell>
          <cell r="D88" t="str">
            <v>S¾t F12</v>
          </cell>
          <cell r="E88" t="str">
            <v>kg</v>
          </cell>
          <cell r="F88">
            <v>13.32</v>
          </cell>
          <cell r="G88">
            <v>1.02</v>
          </cell>
          <cell r="I88">
            <v>4100</v>
          </cell>
          <cell r="J88">
            <v>0</v>
          </cell>
          <cell r="K88">
            <v>0</v>
          </cell>
          <cell r="L88">
            <v>0</v>
          </cell>
          <cell r="M88">
            <v>55704.240000000005</v>
          </cell>
          <cell r="N88">
            <v>0</v>
          </cell>
          <cell r="O88">
            <v>0</v>
          </cell>
        </row>
        <row r="89">
          <cell r="B89">
            <v>4</v>
          </cell>
          <cell r="C89" t="str">
            <v>PL§G</v>
          </cell>
          <cell r="D89" t="str">
            <v>Chi tiÕt m¹ kÏm + bu l«ng m¹</v>
          </cell>
          <cell r="E89" t="str">
            <v>kg</v>
          </cell>
          <cell r="F89">
            <v>1.0464</v>
          </cell>
          <cell r="G89">
            <v>1</v>
          </cell>
          <cell r="I89">
            <v>9500</v>
          </cell>
          <cell r="J89">
            <v>0</v>
          </cell>
          <cell r="K89">
            <v>0</v>
          </cell>
          <cell r="L89">
            <v>0</v>
          </cell>
          <cell r="M89">
            <v>9940.7999999999993</v>
          </cell>
          <cell r="N89">
            <v>0</v>
          </cell>
          <cell r="O89">
            <v>0</v>
          </cell>
        </row>
        <row r="90">
          <cell r="B90">
            <v>5</v>
          </cell>
          <cell r="C90" t="str">
            <v>03.3102</v>
          </cell>
          <cell r="D90" t="str">
            <v>§µo r·nh tiÕp ®Þa ®Êt cÊp II</v>
          </cell>
          <cell r="E90" t="str">
            <v>m3</v>
          </cell>
          <cell r="F90">
            <v>6.4</v>
          </cell>
          <cell r="G90">
            <v>1</v>
          </cell>
          <cell r="I90">
            <v>0</v>
          </cell>
          <cell r="J90">
            <v>14716</v>
          </cell>
          <cell r="K90">
            <v>0</v>
          </cell>
          <cell r="L90">
            <v>0</v>
          </cell>
          <cell r="M90">
            <v>0</v>
          </cell>
          <cell r="N90">
            <v>94182.400000000009</v>
          </cell>
          <cell r="O90">
            <v>0</v>
          </cell>
        </row>
        <row r="91">
          <cell r="B91">
            <v>6</v>
          </cell>
          <cell r="C91" t="str">
            <v>03.3202</v>
          </cell>
          <cell r="D91" t="str">
            <v>§¾p r·nh tiÕp ®Þa ®Êt cÊp II</v>
          </cell>
          <cell r="E91" t="str">
            <v>,,</v>
          </cell>
          <cell r="F91">
            <v>6.4</v>
          </cell>
          <cell r="G91">
            <v>1</v>
          </cell>
          <cell r="I91">
            <v>0</v>
          </cell>
          <cell r="J91">
            <v>8682</v>
          </cell>
          <cell r="K91">
            <v>0</v>
          </cell>
          <cell r="L91">
            <v>0</v>
          </cell>
          <cell r="M91">
            <v>0</v>
          </cell>
          <cell r="N91">
            <v>55564.800000000003</v>
          </cell>
          <cell r="O91">
            <v>0</v>
          </cell>
        </row>
        <row r="92">
          <cell r="B92">
            <v>7</v>
          </cell>
          <cell r="C92" t="str">
            <v>05.8002</v>
          </cell>
          <cell r="D92" t="str">
            <v>§ãng cäc tiÕp ®Þa</v>
          </cell>
          <cell r="E92" t="str">
            <v>cäc</v>
          </cell>
          <cell r="F92">
            <v>4</v>
          </cell>
          <cell r="G92">
            <v>1</v>
          </cell>
          <cell r="H92">
            <v>750.8</v>
          </cell>
          <cell r="I92">
            <v>0</v>
          </cell>
          <cell r="J92">
            <v>4335.3</v>
          </cell>
          <cell r="K92">
            <v>776</v>
          </cell>
          <cell r="L92">
            <v>3003.2</v>
          </cell>
          <cell r="M92">
            <v>0</v>
          </cell>
          <cell r="N92">
            <v>17341.2</v>
          </cell>
          <cell r="O92">
            <v>3104</v>
          </cell>
        </row>
        <row r="93">
          <cell r="B93">
            <v>8</v>
          </cell>
          <cell r="C93" t="str">
            <v>04.7002</v>
          </cell>
          <cell r="D93" t="str">
            <v xml:space="preserve">S¶n xuÊt vµ r¶i d©y tiÕp ®Þa </v>
          </cell>
          <cell r="E93" t="str">
            <v>m</v>
          </cell>
          <cell r="F93">
            <v>20</v>
          </cell>
          <cell r="G93">
            <v>1</v>
          </cell>
          <cell r="I93">
            <v>0</v>
          </cell>
          <cell r="J93">
            <v>438.8</v>
          </cell>
          <cell r="K93">
            <v>1001.5</v>
          </cell>
          <cell r="L93">
            <v>0</v>
          </cell>
          <cell r="M93">
            <v>0</v>
          </cell>
          <cell r="N93">
            <v>8776</v>
          </cell>
          <cell r="O93">
            <v>20030</v>
          </cell>
        </row>
        <row r="94">
          <cell r="B94">
            <v>9</v>
          </cell>
          <cell r="C94" t="str">
            <v>02.1351</v>
          </cell>
          <cell r="D94" t="str">
            <v>VËn chuyÓn tiÕp ®Þa</v>
          </cell>
          <cell r="E94" t="str">
            <v>tÊn</v>
          </cell>
          <cell r="F94">
            <v>7.7266399999999999E-2</v>
          </cell>
          <cell r="G94">
            <v>1</v>
          </cell>
          <cell r="I94">
            <v>0</v>
          </cell>
          <cell r="J94">
            <v>11022.1</v>
          </cell>
          <cell r="L94">
            <v>0</v>
          </cell>
          <cell r="M94">
            <v>0</v>
          </cell>
          <cell r="N94">
            <v>851.63798743999996</v>
          </cell>
          <cell r="O94">
            <v>0</v>
          </cell>
        </row>
        <row r="786">
          <cell r="B786"/>
          <cell r="C786" t="str">
            <v>02.1461</v>
          </cell>
          <cell r="D786" t="str">
            <v>VËn chuyÓn cét</v>
          </cell>
          <cell r="E786" t="str">
            <v>TÊn</v>
          </cell>
          <cell r="F786">
            <v>1.1000000000000001</v>
          </cell>
          <cell r="G786">
            <v>1</v>
          </cell>
        </row>
        <row r="45647">
          <cell r="I45647"/>
        </row>
      </sheetData>
      <sheetData sheetId="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"/>
      <sheetName val="THDT"/>
      <sheetName val="DM-Goc"/>
      <sheetName val="Gia-CT"/>
      <sheetName val="PTCP"/>
      <sheetName val="cphoi"/>
      <sheetName val="XL4Poppy"/>
      <sheetName val="son-c"/>
      <sheetName val="duc"/>
      <sheetName val="n4"/>
      <sheetName val="bang "/>
      <sheetName val="373.e6"/>
      <sheetName val="678e5"/>
      <sheetName val="372 e6"/>
      <sheetName val="373 e4"/>
      <sheetName val="677e5"/>
      <sheetName val="Sheet4"/>
      <sheetName val="00000000"/>
      <sheetName val="10000000"/>
      <sheetName val="20000000"/>
      <sheetName val="30000000"/>
      <sheetName val="40000000"/>
      <sheetName val="50000000"/>
      <sheetName val="tra_vat_lieu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60000000"/>
      <sheetName val="70000000"/>
      <sheetName val="PNT-QUOT-#3"/>
      <sheetName val="COAT&amp;WRAP-QIOT-#3"/>
      <sheetName val="ESTI."/>
      <sheetName val="DI-ESTI"/>
      <sheetName val="Mau NT cho doi"/>
      <sheetName val="THDG- Nha VS"/>
      <sheetName val="THDG- Mong thiet bi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gp"/>
      <sheetName val="YL4Test5"/>
      <sheetName val="THCT"/>
      <sheetName val="THDZ0,4"/>
      <sheetName val="TH DZ35"/>
      <sheetName val="duc da"/>
      <sheetName val="son"/>
      <sheetName val="A Tam"/>
      <sheetName val="A To"/>
      <sheetName val="a.thanh da"/>
      <sheetName val="co nguyen"/>
      <sheetName val="lap thinh"/>
      <sheetName val="xe ui ly"/>
      <sheetName val="xe cuoc Dat"/>
      <sheetName val="vc xe ben"/>
      <sheetName val="van chuyen"/>
      <sheetName val="vtu "/>
      <sheetName val="chi phi khac"/>
      <sheetName val="vtu le "/>
      <sheetName val="vtu l0n"/>
      <sheetName val="TONG HOPVAT TU MOI"/>
      <sheetName val="QUYET TOAN "/>
      <sheetName val="Tong hop phan bo nhien lieu"/>
      <sheetName val="XD Ninh Quang"/>
      <sheetName val="K10"/>
      <sheetName val="PB chi tiet"/>
      <sheetName val="tong hop phan bo nhien lieu "/>
      <sheetName val="MTL$-INTER"/>
      <sheetName val="gvl"/>
      <sheetName val="[TKKT_15Alan1-dg.xlsYPTDG"/>
      <sheetName val="Gia KS"/>
      <sheetName val="DTCT-TB"/>
      <sheetName val="402"/>
      <sheetName val="THTram"/>
      <sheetName val="SILICATE"/>
      <sheetName val="ႀ￸B"/>
      <sheetName val="[TKKT_15Ala"/>
      <sheetName val="cat vaɮѧ"/>
      <sheetName val="_x000d_BTA"/>
      <sheetName val="D_x0014_CTQD"/>
      <sheetName val="_x0004_TCT22-46"/>
      <sheetName val="_x0007_XL"/>
      <sheetName val="_x0013_heet2"/>
      <sheetName val="to.ghoptt"/>
      <sheetName val="\HKP22-46"/>
      <sheetName val="cat va??"/>
      <sheetName val="Bu_vat_lieu"/>
      <sheetName val="[TKKT_15Alan1-dg.xls࡝DTCTNÀNG"/>
      <sheetName val="CANDOI"/>
      <sheetName val="GT"/>
      <sheetName val="GITHICH"/>
      <sheetName val="KQ"/>
      <sheetName val="GT KQ"/>
      <sheetName val="NS"/>
      <sheetName val="GT NS"/>
      <sheetName val="CNO"/>
      <sheetName val="CHITIEU"/>
      <sheetName val="CHITIET"/>
      <sheetName val="Da_tan_dung"/>
      <sheetName val="tong_hop"/>
      <sheetName val="phan_tich_DG"/>
      <sheetName val="gia_vat_lieu"/>
      <sheetName val="gia_xe_may"/>
      <sheetName val="gia_nhan_cong"/>
      <sheetName val="da_1x2"/>
      <sheetName val="cat_vang"/>
      <sheetName val="Tai_khoan"/>
      <sheetName val="TM_Gach"/>
      <sheetName val="HM_bao_gia"/>
      <sheetName val="BiaTong_Khoan"/>
      <sheetName val="BiaT_K1"/>
      <sheetName val="TH_khoan_GC+H+L+S"/>
      <sheetName val="TM_Khoan_HAN"/>
      <sheetName val="TM_Khoan_GC"/>
      <sheetName val="TM_Khoan_SON"/>
      <sheetName val="tc_phan_tich_don_gia"/>
      <sheetName val="tc_chi_tiet_TC"/>
      <sheetName val="tc_chiet_tinh_TC"/>
      <sheetName val="tc_Don_gia"/>
      <sheetName val="tc_TH_-_TC"/>
      <sheetName val="tc_Bia_TC_(3)"/>
      <sheetName val="chi_tiet_khoan_son"/>
      <sheetName val="chiet_tinh_khoan_son_"/>
      <sheetName val="Don_gia_khoan_son_"/>
      <sheetName val="TH_khoan_son"/>
      <sheetName val="SS_Sgianh"/>
      <sheetName val="chi_tiet_Khoan_GC+HTP"/>
      <sheetName val="chiet_tinh_Khoan_GC+HTP"/>
      <sheetName val="Dongiakhoan_GC+HTP"/>
      <sheetName val="TH_khoan_GC+HTP"/>
      <sheetName val="chi_tiet_Khoan_gia_cong"/>
      <sheetName val="chiet_tinh_Khoan_gia_cong"/>
      <sheetName val="Don_gia_khoan_gia_cong"/>
      <sheetName val="TH_khoan_gia_cong"/>
      <sheetName val="chi_tiet_Khoan_Han"/>
      <sheetName val="chiet_tinh_Khoan_Han"/>
      <sheetName val="TH_khoan_han"/>
      <sheetName val="chi_tiet_K_lap_TB"/>
      <sheetName val="chiet_tinh_K_lap_TB"/>
      <sheetName val="Dongia_K_lap_TB"/>
      <sheetName val="TH_K_lap_TB"/>
      <sheetName val="TIEN_L"/>
      <sheetName val="bang_"/>
      <sheetName val="373_e6"/>
      <sheetName val="372_e6"/>
      <sheetName val="373_e4"/>
      <sheetName val="ESTI_"/>
      <sheetName val="Mau_NT_cho_doi"/>
      <sheetName val="THDG-_Nha_VS"/>
      <sheetName val="THDG-_Mong_thiet_bi"/>
      <sheetName val="duc_da"/>
      <sheetName val="A_Tam"/>
      <sheetName val="A_To"/>
      <sheetName val="a_thanh_da"/>
      <sheetName val="co_nguyen"/>
      <sheetName val="lap_thinh"/>
      <sheetName val="xe_ui_ly"/>
      <sheetName val="xe_cuoc_Dat"/>
      <sheetName val="vc_xe_ben"/>
      <sheetName val="van_chuyen"/>
      <sheetName val="vtu_"/>
      <sheetName val="chi_phi_khac"/>
      <sheetName val="vtu_le_"/>
      <sheetName val="vtu_l0n"/>
      <sheetName val="TONG_HOPVAT_TU_MOI"/>
      <sheetName val="QUYET_TOAN_"/>
      <sheetName val="¢çeet9"/>
      <sheetName val="_TKKT_15Alan1-dg.xlsYPTDG"/>
      <sheetName val="cat va__"/>
      <sheetName val="GiaVL"/>
      <sheetName val="Gia"/>
      <sheetName val="_HKP22-46"/>
      <sheetName val="_TKKT_15Alan1-dg.xls࡝DTCTNÀNG"/>
      <sheetName val="??B"/>
      <sheetName val="TK"/>
      <sheetName val="Giaitrinh"/>
      <sheetName val="M02"/>
      <sheetName val="M03"/>
      <sheetName val="M5"/>
      <sheetName val="hd01"/>
      <sheetName val="TNBH?ͧ_x001f_[TKKT_15Alan1-dg.xls]tls"/>
      <sheetName val="chiet tifh khoan son "/>
      <sheetName val="Du_lieu"/>
      <sheetName val="TH_DZ35"/>
      <sheetName val="__B"/>
      <sheetName val="[TKKT_15Alan1-dg.xls?DTCTNÀNG"/>
      <sheetName val="_x000a_BTA"/>
      <sheetName val="TNBH_x0000_ͧ_x001f_[TKKT_15Alan1-dg.xls]tls"/>
      <sheetName val="FD"/>
      <sheetName val="GI"/>
      <sheetName val="EE (3)"/>
      <sheetName val="PAVEMENT"/>
      <sheetName val="TRAFFIC"/>
      <sheetName val="TH khoan ha_x0000_"/>
      <sheetName val="_TKKT_15Ala"/>
      <sheetName val="chiet tinh Khoan gib cong"/>
      <sheetName val="Lç khoan LK1"/>
      <sheetName val="dbgt(tuyan)"/>
      <sheetName val="_BTA"/>
      <sheetName val="TH VL, NC, DDHT Thanhphuoc"/>
      <sheetName val="CT35"/>
      <sheetName val="VL,NC"/>
      <sheetName val="¸TCT30+8"/>
      <sheetName val="#REF"/>
      <sheetName val="_TKKT_15Alan1-dg.xls?DTCTNÀNG"/>
      <sheetName val="ctdg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 refreshError="1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</sheetNames>
    <sheetDataSet>
      <sheetData sheetId="0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TKmoi"/>
      <sheetName val="A6,MAY"/>
      <sheetName val="VL"/>
      <sheetName val="PTDG"/>
      <sheetName val="DTCT"/>
      <sheetName val="TH1"/>
      <sheetName val="TH2"/>
      <sheetName val="CPTK"/>
      <sheetName val="CPK"/>
      <sheetName val="Module1"/>
      <sheetName val="XL4Poppy"/>
    </sheetNames>
    <sheetDataSet>
      <sheetData sheetId="0" refreshError="1"/>
      <sheetData sheetId="1" refreshError="1">
        <row r="10">
          <cell r="C10">
            <v>12089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G (2)"/>
      <sheetName val="Loading"/>
      <sheetName val="Check A"/>
      <sheetName val="CheckB"/>
      <sheetName val="Check C"/>
      <sheetName val="Check D"/>
      <sheetName val="Check F"/>
      <sheetName val="Check G"/>
      <sheetName val="Check E"/>
      <sheetName val="XXXXXXXX"/>
      <sheetName val="XL4Poppy (2)"/>
      <sheetName val="XL4Poppy"/>
      <sheetName val="B-B"/>
      <sheetName val="Analysis"/>
      <sheetName val="C-C"/>
      <sheetName val="D-D"/>
      <sheetName val="chitimc"/>
      <sheetName val="Don gia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DG"/>
      <sheetName val="NSL"/>
      <sheetName val="Sheet1"/>
      <sheetName val="tra-vat-lieu"/>
      <sheetName val="Sheet3"/>
      <sheetName val="A6,MA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F8">
            <v>221062.18095238094</v>
          </cell>
        </row>
        <row r="18">
          <cell r="F18">
            <v>4545576.3809523806</v>
          </cell>
        </row>
        <row r="19">
          <cell r="F19">
            <v>4745576.3809523806</v>
          </cell>
        </row>
        <row r="20">
          <cell r="F20">
            <v>6545.5763809523805</v>
          </cell>
        </row>
        <row r="22">
          <cell r="F22">
            <v>1160576.3809523811</v>
          </cell>
        </row>
        <row r="58">
          <cell r="F58">
            <v>1020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 "/>
      <sheetName val="TONG HOP"/>
      <sheetName val="THTBA"/>
      <sheetName val="CHI TIET TBA"/>
      <sheetName val="CHIET TINH TBA"/>
      <sheetName val="CHIET TINH TU"/>
      <sheetName val="NC TU"/>
      <sheetName val="VCMBA"/>
      <sheetName val="TH-DZ04"/>
      <sheetName val="CHI TIET DZ 0,4"/>
      <sheetName val="CHIET TINH DZ 0,4"/>
      <sheetName val="VC C89"/>
      <sheetName val="TH-CTO"/>
      <sheetName val="CHI TIET CCT"/>
      <sheetName val="CPVC 0,4 (2)"/>
      <sheetName val="CHIET TINH CCT"/>
      <sheetName val="C89 CCT"/>
      <sheetName val="THIETKE"/>
      <sheetName val="SAT GIA CONG"/>
      <sheetName val="MONG"/>
      <sheetName val="TINH MONG"/>
      <sheetName val="QUY MO"/>
      <sheetName val="HOAN CONG DAY"/>
      <sheetName val="HOAN CONG"/>
      <sheetName val="HC MONG- COT"/>
      <sheetName val="DAY 2 x 4"/>
      <sheetName val="SS KL QT - DT"/>
      <sheetName val="DT DUYET"/>
      <sheetName val="00000000"/>
      <sheetName val="10000000"/>
      <sheetName val="20000000"/>
      <sheetName val="30000000"/>
      <sheetName val="40000000"/>
      <sheetName val="5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TTK"/>
      <sheetName val="Danh_sach_hang"/>
      <sheetName val="KHO_X_N"/>
      <sheetName val="TONG_HOP_KHO"/>
      <sheetName val="Nhap_HN"/>
      <sheetName val="Xuat_noi_bo"/>
      <sheetName val="157_Sang"/>
      <sheetName val="157"/>
      <sheetName val="Sheet9"/>
      <sheetName val="Sheet8"/>
      <sheetName val="Sheet7"/>
      <sheetName val="Sheet6"/>
      <sheetName val="Sheet5"/>
      <sheetName val="Sheet4"/>
      <sheetName val="Sheet1"/>
      <sheetName val="Sheet3"/>
      <sheetName val="XL4Poppy"/>
    </sheetNames>
    <sheetDataSet>
      <sheetData sheetId="0"/>
      <sheetData sheetId="1" refreshError="1">
        <row r="4">
          <cell r="B4" t="str">
            <v>SIM</v>
          </cell>
          <cell r="C4" t="str">
            <v>Sim soá</v>
          </cell>
        </row>
        <row r="5">
          <cell r="B5" t="str">
            <v>C-100</v>
          </cell>
          <cell r="C5" t="str">
            <v>Theû caøo meänh giaù 100.000 ñ</v>
          </cell>
        </row>
        <row r="6">
          <cell r="B6" t="str">
            <v>C-200</v>
          </cell>
          <cell r="C6" t="str">
            <v>Theû caøo meänh giaù 200.000 ñ</v>
          </cell>
        </row>
        <row r="7">
          <cell r="B7" t="str">
            <v>C-300</v>
          </cell>
          <cell r="C7" t="str">
            <v>Theû caøo meänh giaù 300.000 ñ</v>
          </cell>
        </row>
        <row r="8">
          <cell r="B8" t="str">
            <v>C-500</v>
          </cell>
          <cell r="C8" t="str">
            <v>Theû caøo meänh giaù 500.000 ñ</v>
          </cell>
        </row>
        <row r="9">
          <cell r="B9" t="str">
            <v>S01020</v>
          </cell>
          <cell r="C9" t="str">
            <v>Sim traéng 1 soá, trong taøi khoaûn 200.000 ñ</v>
          </cell>
        </row>
        <row r="10">
          <cell r="B10" t="str">
            <v>S01030</v>
          </cell>
          <cell r="C10" t="str">
            <v>Sim traéng 1 soá, trong taøi khoaûn 300.000 ñ</v>
          </cell>
        </row>
        <row r="11">
          <cell r="B11" t="str">
            <v>S01050</v>
          </cell>
          <cell r="C11" t="str">
            <v>Sim traéng 1 soá, trong taøi khoaûn 500.000 ñ</v>
          </cell>
        </row>
        <row r="12">
          <cell r="B12" t="str">
            <v>S02000</v>
          </cell>
          <cell r="C12" t="str">
            <v>Sim traéng 2 soá</v>
          </cell>
        </row>
        <row r="13">
          <cell r="B13" t="str">
            <v>S02005</v>
          </cell>
          <cell r="C13" t="str">
            <v>Sim traéng 2 soá, trong taøi khoaûn 50.000 ñ</v>
          </cell>
        </row>
        <row r="14">
          <cell r="B14" t="str">
            <v>S02010</v>
          </cell>
          <cell r="C14" t="str">
            <v>Sim traéng 2 soá, trong taøi khoaûn 100.000 ñ</v>
          </cell>
        </row>
        <row r="15">
          <cell r="B15" t="str">
            <v>S02020</v>
          </cell>
          <cell r="C15" t="str">
            <v>Sim traéng 2 soá, trong taøi khoaûn 200.000 ñ</v>
          </cell>
        </row>
        <row r="16">
          <cell r="B16" t="str">
            <v>S02030</v>
          </cell>
          <cell r="C16" t="str">
            <v>Sim traéng 2 soá, trong taøi khoaûn 300.000 ñ</v>
          </cell>
        </row>
        <row r="17">
          <cell r="B17" t="str">
            <v>S02050</v>
          </cell>
          <cell r="C17" t="str">
            <v>Sim traéng 2 soá, trong taøi khoaûn 500.000 ñ</v>
          </cell>
        </row>
        <row r="18">
          <cell r="B18" t="str">
            <v>T000005</v>
          </cell>
          <cell r="C18" t="str">
            <v>Theû caøo meänh giaù 50.000 ñ</v>
          </cell>
        </row>
        <row r="19">
          <cell r="B19" t="str">
            <v>T000010</v>
          </cell>
          <cell r="C19" t="str">
            <v>Theû caøo meänh giaù 100.000 ñ</v>
          </cell>
        </row>
        <row r="20">
          <cell r="B20" t="str">
            <v>T000020</v>
          </cell>
          <cell r="C20" t="str">
            <v>Theû caøo meänh giaù 200.000 ñ</v>
          </cell>
        </row>
        <row r="21">
          <cell r="B21" t="str">
            <v>T000030</v>
          </cell>
          <cell r="C21" t="str">
            <v>Theû caøo meänh giaù 300.000 ñ</v>
          </cell>
        </row>
        <row r="22">
          <cell r="B22" t="str">
            <v>T000050</v>
          </cell>
          <cell r="C22" t="str">
            <v>Theû caøo meänh giaù 500.000 ñ</v>
          </cell>
        </row>
        <row r="23">
          <cell r="B23" t="str">
            <v>OT-735</v>
          </cell>
          <cell r="C23" t="str">
            <v>ÑTDÑ Alcatel OT-735</v>
          </cell>
        </row>
        <row r="24">
          <cell r="B24" t="str">
            <v>OT-535</v>
          </cell>
          <cell r="C24" t="str">
            <v>ÑTDÑ Alcatel OT-535</v>
          </cell>
        </row>
        <row r="25">
          <cell r="B25" t="str">
            <v>OT-525</v>
          </cell>
          <cell r="C25" t="str">
            <v>ÑTDÑ Alcatel OT-525</v>
          </cell>
        </row>
        <row r="26">
          <cell r="B26" t="str">
            <v>OT-512</v>
          </cell>
          <cell r="C26" t="str">
            <v>ÑTDÑ Alcatel OT-512</v>
          </cell>
        </row>
        <row r="27">
          <cell r="B27" t="str">
            <v>OT-320</v>
          </cell>
          <cell r="C27" t="str">
            <v>ÑTDÑ Alcatel OT-320</v>
          </cell>
        </row>
        <row r="28">
          <cell r="B28" t="str">
            <v>T-230</v>
          </cell>
          <cell r="C28" t="str">
            <v>ÑTDÑ Sony Ericsson T-230</v>
          </cell>
        </row>
        <row r="29">
          <cell r="B29" t="str">
            <v>Z-600</v>
          </cell>
          <cell r="C29" t="str">
            <v>ÑTDÑ Sony Ericsson Z-600</v>
          </cell>
        </row>
      </sheetData>
      <sheetData sheetId="2" refreshError="1">
        <row r="12">
          <cell r="C12" t="str">
            <v>PN-01</v>
          </cell>
          <cell r="G12" t="str">
            <v>C-100</v>
          </cell>
          <cell r="H12">
            <v>100</v>
          </cell>
          <cell r="J12">
            <v>0</v>
          </cell>
          <cell r="K12">
            <v>9500000</v>
          </cell>
        </row>
        <row r="13">
          <cell r="C13" t="str">
            <v>PX-01</v>
          </cell>
          <cell r="G13" t="str">
            <v>C-100</v>
          </cell>
          <cell r="H13">
            <v>20</v>
          </cell>
          <cell r="J13">
            <v>1900000</v>
          </cell>
          <cell r="K13">
            <v>0</v>
          </cell>
        </row>
        <row r="14">
          <cell r="C14" t="str">
            <v>PX-02</v>
          </cell>
          <cell r="G14" t="str">
            <v>C-200</v>
          </cell>
          <cell r="H14">
            <v>10</v>
          </cell>
          <cell r="J14">
            <v>1850000</v>
          </cell>
          <cell r="K14">
            <v>0</v>
          </cell>
        </row>
        <row r="15">
          <cell r="C15" t="str">
            <v>PX-03</v>
          </cell>
          <cell r="G15" t="str">
            <v>C-300</v>
          </cell>
          <cell r="H15">
            <v>20</v>
          </cell>
          <cell r="J15">
            <v>5500000</v>
          </cell>
          <cell r="K15">
            <v>0</v>
          </cell>
        </row>
        <row r="16">
          <cell r="C16" t="str">
            <v>PN-02</v>
          </cell>
          <cell r="G16" t="str">
            <v>C-200</v>
          </cell>
          <cell r="H16">
            <v>100</v>
          </cell>
          <cell r="J16">
            <v>0</v>
          </cell>
          <cell r="K16">
            <v>9500000</v>
          </cell>
        </row>
        <row r="17">
          <cell r="C17" t="str">
            <v>PN-03</v>
          </cell>
          <cell r="G17" t="str">
            <v>C-300</v>
          </cell>
          <cell r="H17">
            <v>100</v>
          </cell>
          <cell r="J17">
            <v>0</v>
          </cell>
          <cell r="K17">
            <v>27500000</v>
          </cell>
        </row>
        <row r="18">
          <cell r="C18" t="str">
            <v>PN-04</v>
          </cell>
          <cell r="G18" t="str">
            <v>C-100</v>
          </cell>
          <cell r="H18">
            <v>150</v>
          </cell>
          <cell r="J18">
            <v>0</v>
          </cell>
          <cell r="K18">
            <v>14400000</v>
          </cell>
        </row>
        <row r="19">
          <cell r="C19" t="str">
            <v>PN-02</v>
          </cell>
          <cell r="G19" t="str">
            <v>Z-600</v>
          </cell>
          <cell r="H19">
            <v>33</v>
          </cell>
          <cell r="J19">
            <v>0</v>
          </cell>
          <cell r="K19">
            <v>0</v>
          </cell>
        </row>
        <row r="20">
          <cell r="C20" t="str">
            <v>PX-01</v>
          </cell>
          <cell r="G20" t="str">
            <v>OT-525</v>
          </cell>
          <cell r="H20">
            <v>7</v>
          </cell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0</v>
          </cell>
          <cell r="K31">
            <v>0</v>
          </cell>
        </row>
        <row r="32">
          <cell r="J32">
            <v>0</v>
          </cell>
          <cell r="K32">
            <v>0</v>
          </cell>
        </row>
        <row r="33">
          <cell r="J33">
            <v>0</v>
          </cell>
          <cell r="K33">
            <v>0</v>
          </cell>
        </row>
        <row r="34">
          <cell r="J34">
            <v>0</v>
          </cell>
          <cell r="K34">
            <v>0</v>
          </cell>
        </row>
        <row r="35">
          <cell r="J35">
            <v>0</v>
          </cell>
          <cell r="K35">
            <v>0</v>
          </cell>
        </row>
        <row r="36">
          <cell r="J36">
            <v>0</v>
          </cell>
          <cell r="K36">
            <v>0</v>
          </cell>
        </row>
        <row r="37">
          <cell r="J37">
            <v>0</v>
          </cell>
          <cell r="K37">
            <v>0</v>
          </cell>
        </row>
        <row r="38">
          <cell r="J38">
            <v>0</v>
          </cell>
          <cell r="K38">
            <v>0</v>
          </cell>
        </row>
        <row r="39">
          <cell r="J39">
            <v>0</v>
          </cell>
          <cell r="K39">
            <v>0</v>
          </cell>
        </row>
        <row r="40">
          <cell r="J40">
            <v>0</v>
          </cell>
          <cell r="K40">
            <v>0</v>
          </cell>
        </row>
        <row r="41">
          <cell r="J41">
            <v>0</v>
          </cell>
          <cell r="K41">
            <v>0</v>
          </cell>
        </row>
        <row r="42">
          <cell r="J42">
            <v>0</v>
          </cell>
          <cell r="K42">
            <v>0</v>
          </cell>
        </row>
        <row r="43">
          <cell r="J43">
            <v>0</v>
          </cell>
          <cell r="K43">
            <v>0</v>
          </cell>
        </row>
        <row r="44">
          <cell r="J44">
            <v>0</v>
          </cell>
          <cell r="K44">
            <v>0</v>
          </cell>
        </row>
        <row r="45">
          <cell r="J45">
            <v>0</v>
          </cell>
          <cell r="K45">
            <v>0</v>
          </cell>
        </row>
        <row r="46">
          <cell r="J46">
            <v>0</v>
          </cell>
          <cell r="K46">
            <v>0</v>
          </cell>
        </row>
        <row r="47">
          <cell r="J47">
            <v>0</v>
          </cell>
          <cell r="K47">
            <v>0</v>
          </cell>
        </row>
        <row r="48">
          <cell r="J48">
            <v>0</v>
          </cell>
          <cell r="K48">
            <v>0</v>
          </cell>
        </row>
        <row r="49">
          <cell r="J49">
            <v>0</v>
          </cell>
          <cell r="K49">
            <v>0</v>
          </cell>
        </row>
        <row r="50">
          <cell r="J50">
            <v>0</v>
          </cell>
          <cell r="K50">
            <v>0</v>
          </cell>
        </row>
        <row r="51">
          <cell r="J51">
            <v>0</v>
          </cell>
          <cell r="K51">
            <v>0</v>
          </cell>
        </row>
        <row r="52">
          <cell r="J52">
            <v>0</v>
          </cell>
          <cell r="K52">
            <v>0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0</v>
          </cell>
        </row>
        <row r="56">
          <cell r="J56">
            <v>0</v>
          </cell>
          <cell r="K56">
            <v>0</v>
          </cell>
        </row>
        <row r="57">
          <cell r="J57">
            <v>0</v>
          </cell>
          <cell r="K57">
            <v>0</v>
          </cell>
        </row>
        <row r="58">
          <cell r="J58">
            <v>0</v>
          </cell>
          <cell r="K58">
            <v>0</v>
          </cell>
        </row>
        <row r="59">
          <cell r="J59">
            <v>0</v>
          </cell>
          <cell r="K59">
            <v>0</v>
          </cell>
        </row>
        <row r="60">
          <cell r="J60">
            <v>0</v>
          </cell>
          <cell r="K60">
            <v>0</v>
          </cell>
        </row>
        <row r="61">
          <cell r="J61">
            <v>0</v>
          </cell>
          <cell r="K61">
            <v>0</v>
          </cell>
        </row>
        <row r="62">
          <cell r="J62">
            <v>0</v>
          </cell>
          <cell r="K62">
            <v>0</v>
          </cell>
        </row>
        <row r="63">
          <cell r="J63">
            <v>0</v>
          </cell>
          <cell r="K63">
            <v>0</v>
          </cell>
        </row>
        <row r="64">
          <cell r="J64">
            <v>0</v>
          </cell>
          <cell r="K64">
            <v>0</v>
          </cell>
        </row>
        <row r="65">
          <cell r="J65">
            <v>0</v>
          </cell>
          <cell r="K65">
            <v>0</v>
          </cell>
        </row>
        <row r="66">
          <cell r="J66">
            <v>0</v>
          </cell>
          <cell r="K66">
            <v>0</v>
          </cell>
        </row>
        <row r="67">
          <cell r="J67">
            <v>0</v>
          </cell>
          <cell r="K67">
            <v>0</v>
          </cell>
        </row>
        <row r="68">
          <cell r="J68">
            <v>0</v>
          </cell>
          <cell r="K68">
            <v>0</v>
          </cell>
        </row>
        <row r="69">
          <cell r="J69">
            <v>0</v>
          </cell>
          <cell r="K69">
            <v>0</v>
          </cell>
        </row>
        <row r="70">
          <cell r="J70">
            <v>0</v>
          </cell>
          <cell r="K70">
            <v>0</v>
          </cell>
        </row>
        <row r="71">
          <cell r="J71">
            <v>0</v>
          </cell>
          <cell r="K71">
            <v>0</v>
          </cell>
        </row>
        <row r="72">
          <cell r="J72">
            <v>0</v>
          </cell>
          <cell r="K72">
            <v>0</v>
          </cell>
        </row>
        <row r="73">
          <cell r="J73">
            <v>0</v>
          </cell>
          <cell r="K73">
            <v>0</v>
          </cell>
        </row>
        <row r="74">
          <cell r="J74">
            <v>0</v>
          </cell>
          <cell r="K74">
            <v>0</v>
          </cell>
        </row>
        <row r="75">
          <cell r="J75">
            <v>0</v>
          </cell>
          <cell r="K75">
            <v>0</v>
          </cell>
        </row>
        <row r="76">
          <cell r="J76">
            <v>0</v>
          </cell>
          <cell r="K76">
            <v>0</v>
          </cell>
        </row>
        <row r="77">
          <cell r="J77">
            <v>0</v>
          </cell>
          <cell r="K77">
            <v>0</v>
          </cell>
        </row>
        <row r="78">
          <cell r="J78">
            <v>0</v>
          </cell>
          <cell r="K78">
            <v>0</v>
          </cell>
        </row>
        <row r="79">
          <cell r="J79">
            <v>0</v>
          </cell>
          <cell r="K79">
            <v>0</v>
          </cell>
        </row>
        <row r="80">
          <cell r="J80">
            <v>0</v>
          </cell>
          <cell r="K80">
            <v>0</v>
          </cell>
        </row>
        <row r="81">
          <cell r="J81">
            <v>0</v>
          </cell>
          <cell r="K81">
            <v>0</v>
          </cell>
        </row>
        <row r="82">
          <cell r="J82">
            <v>0</v>
          </cell>
          <cell r="K82">
            <v>0</v>
          </cell>
        </row>
        <row r="83">
          <cell r="J83">
            <v>0</v>
          </cell>
          <cell r="K83">
            <v>0</v>
          </cell>
        </row>
        <row r="84">
          <cell r="J84">
            <v>0</v>
          </cell>
          <cell r="K84">
            <v>0</v>
          </cell>
        </row>
        <row r="85">
          <cell r="J85">
            <v>0</v>
          </cell>
          <cell r="K8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D"/>
      <sheetName val="ND"/>
      <sheetName val="CONG"/>
      <sheetName val="DGCT"/>
      <sheetName val="XL4Poppy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Sheet2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Sheet5"/>
      <sheetName val="Chi tiet - Dv lap"/>
      <sheetName val="TH KHTC"/>
      <sheetName val="000"/>
      <sheetName val="00000000"/>
      <sheetName val="PIPE-03E"/>
      <sheetName val="BC_KKTSCD"/>
      <sheetName val="Chitiet"/>
      <sheetName val="Sheet2 (2)"/>
      <sheetName val="Mau_BC_KKTSCD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VL"/>
      <sheetName val="CTXD"/>
      <sheetName val=".."/>
      <sheetName val="CTDN"/>
      <sheetName val="san vuon"/>
      <sheetName val="khu phu tro"/>
      <sheetName val="TH"/>
      <sheetName val="KH 2003 (moi max)"/>
      <sheetName val="Chart2"/>
      <sheetName val="1"/>
      <sheetName val="be tong"/>
      <sheetName val="Thep"/>
      <sheetName val="Tong hop thep"/>
      <sheetName val="Phu luc"/>
      <sheetName val="Gia trÞ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H12"/>
      <sheetName val="CN12"/>
      <sheetName val="HD12"/>
      <sheetName val="KH1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116(300)"/>
      <sheetName val="116(200)"/>
      <sheetName val="116(150)"/>
      <sheetName val="sent to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ongty"/>
      <sheetName val="VPPN"/>
      <sheetName val="XN74"/>
      <sheetName val="XN54"/>
      <sheetName val="XN33"/>
      <sheetName val="NK96"/>
      <sheetName val="XL4Test5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Thuyet minh"/>
      <sheetName val="CQ-HQ"/>
      <sheetName val="00000001"/>
      <sheetName val="00000002"/>
      <sheetName val="00000003"/>
      <sheetName val="00000004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9"/>
      <sheetName val="10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hep "/>
      <sheetName val="Chi tiet Khoi luong"/>
      <sheetName val="TH khoi luong"/>
      <sheetName val="Chiet tinh vat lieu "/>
      <sheetName val="TH KL VL"/>
      <sheetName val="CHIT"/>
      <sheetName val="THXH"/>
      <sheetName val="BHXH"/>
      <sheetName val="THCT"/>
      <sheetName val="cap cho cac DT"/>
      <sheetName val="Ung - hoan"/>
      <sheetName val="CP may"/>
      <sheetName val="SS"/>
      <sheetName val="NVL"/>
      <sheetName val="10000000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dutoan1"/>
      <sheetName val="Anhtoan"/>
      <sheetName val="dutoan2"/>
      <sheetName val="vat tu"/>
      <sheetName val="VAT TU NHAN TXQN"/>
      <sheetName val="bang tong ke khoi luong vat tu"/>
      <sheetName val="hcong tkhe"/>
      <sheetName val="VAT TU NHAN TKHE"/>
      <sheetName val="hcong qn"/>
      <sheetName val="VAT TU NHAN (2)"/>
      <sheetName val="Q1-02"/>
      <sheetName val="Q2-02"/>
      <sheetName val="Q3-02"/>
      <sheetName val="DT"/>
      <sheetName val="THND"/>
      <sheetName val="THMD"/>
      <sheetName val="Phtro1"/>
      <sheetName val="DTKS1"/>
      <sheetName val="CT1m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cd viaK0-T6"/>
      <sheetName val="cdvia T6-Tc24"/>
      <sheetName val="cdvia Tc24-T46"/>
      <sheetName val="cdbtnL2ko-k0+361"/>
      <sheetName val="cd btnL2k0+361-T19"/>
      <sheetName val="Phu luc HD"/>
      <sheetName val="Gia du thau"/>
      <sheetName val="PTDG"/>
      <sheetName val="Ca xe"/>
      <sheetName val="phan tich DG"/>
      <sheetName val="gia vat lieu"/>
      <sheetName val="gia xe may"/>
      <sheetName val="gia nhan co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TSD6LD"/>
      <sheetName val="HTSDDNN"/>
      <sheetName val="HTSDKT"/>
      <sheetName val="BD"/>
      <sheetName val="HTNT"/>
      <sheetName val="CHART"/>
      <sheetName val="HTDT"/>
      <sheetName val="HTSDD"/>
      <sheetName val="[PIPE-03E.XLSÝ26+960-27+150.4(k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ong Q2"/>
      <sheetName val="T.U luong Q1"/>
      <sheetName val="T.U luong Q2"/>
      <sheetName val="T.U luong Q3"/>
      <sheetName val="binh do"/>
      <sheetName val="cot lieu"/>
      <sheetName val="van khuon"/>
      <sheetName val="CT BT"/>
      <sheetName val="lay mau"/>
      <sheetName val="mat ngoai goi"/>
      <sheetName val="coc tram-bt"/>
      <sheetName val="Quyet toan"/>
      <sheetName val="Thu hoi"/>
      <sheetName val="Lai vay"/>
      <sheetName val="Tien vay"/>
      <sheetName val="Cong no"/>
      <sheetName val="Cop pha"/>
      <sheetName val="20000000"/>
      <sheetName val="Tien ung"/>
      <sheetName val="phi luong3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Ke"/>
      <sheetName val="KLTong hop"/>
      <sheetName val="Lan can"/>
    </sheetNames>
    <definedNames>
      <definedName name="DataFilter"/>
      <definedName name="DataSort"/>
      <definedName name="GoBack" sheetId="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du"/>
      <sheetName val="CT932"/>
      <sheetName val="CT944"/>
      <sheetName val="CT945"/>
      <sheetName val="BIASO"/>
      <sheetName val="Sheet6"/>
      <sheetName val="Sheet7"/>
      <sheetName val="Sheet8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vl"/>
      <sheetName val="Sheet1"/>
      <sheetName val="sua"/>
      <sheetName val="Sheet3"/>
      <sheetName val="XL4Poppy"/>
      <sheetName val="Sheet2"/>
      <sheetName val="ml"/>
      <sheetName val="klg"/>
      <sheetName val="bangluong"/>
    </sheetNames>
    <sheetDataSet>
      <sheetData sheetId="0" refreshError="1">
        <row r="21">
          <cell r="N21">
            <v>5999.9999999999991</v>
          </cell>
        </row>
        <row r="25">
          <cell r="N25">
            <v>6063.6363636363631</v>
          </cell>
        </row>
        <row r="33">
          <cell r="N33">
            <v>500</v>
          </cell>
        </row>
        <row r="35">
          <cell r="N35">
            <v>15583.636363636362</v>
          </cell>
        </row>
        <row r="36">
          <cell r="N36">
            <v>1038.181818181818</v>
          </cell>
        </row>
        <row r="37">
          <cell r="N37">
            <v>2000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th"/>
      <sheetName val="THKP"/>
      <sheetName val="db"/>
      <sheetName val="KPKS"/>
      <sheetName val="thkl"/>
      <sheetName val="ml"/>
      <sheetName val="chitiet"/>
      <sheetName val="Sheet9"/>
      <sheetName val="Sheet10"/>
      <sheetName val="Sheet11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Denbu "/>
      <sheetName val="TDT- DuAn"/>
      <sheetName val="DTXL-ST"/>
      <sheetName val="DTXL"/>
      <sheetName val="DGCT"/>
      <sheetName val="GIa"/>
      <sheetName val="NC"/>
      <sheetName val="M"/>
      <sheetName val="vln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67"/>
      <sheetName val="DongiaVCTC"/>
      <sheetName val="DM66"/>
      <sheetName val="DTChitiet"/>
      <sheetName val="Cuoc89"/>
      <sheetName val="KLtheptinhsan"/>
      <sheetName val="Caphoi"/>
      <sheetName val="Cuoc36"/>
      <sheetName val="XL4Poppy"/>
    </sheetNames>
    <sheetDataSet>
      <sheetData sheetId="0">
        <row r="6">
          <cell r="G6" t="str">
            <v>01.1111</v>
          </cell>
          <cell r="H6" t="str">
            <v>100m2</v>
          </cell>
          <cell r="J6">
            <v>15304</v>
          </cell>
          <cell r="M6">
            <v>15304</v>
          </cell>
        </row>
        <row r="7">
          <cell r="G7" t="str">
            <v>01.1112</v>
          </cell>
          <cell r="H7" t="str">
            <v>100m2</v>
          </cell>
          <cell r="J7">
            <v>22956</v>
          </cell>
          <cell r="M7">
            <v>22956</v>
          </cell>
        </row>
        <row r="8">
          <cell r="G8" t="str">
            <v>01.1113</v>
          </cell>
          <cell r="H8" t="str">
            <v>100m2</v>
          </cell>
          <cell r="J8">
            <v>26488</v>
          </cell>
          <cell r="M8">
            <v>26488</v>
          </cell>
        </row>
        <row r="9">
          <cell r="G9" t="str">
            <v>01.1121</v>
          </cell>
          <cell r="H9" t="str">
            <v>100m2</v>
          </cell>
          <cell r="J9">
            <v>17659</v>
          </cell>
          <cell r="M9">
            <v>17659</v>
          </cell>
        </row>
        <row r="10">
          <cell r="G10" t="str">
            <v>01.1122</v>
          </cell>
          <cell r="H10" t="str">
            <v>100m2</v>
          </cell>
          <cell r="J10">
            <v>26341</v>
          </cell>
          <cell r="M10">
            <v>26341</v>
          </cell>
        </row>
        <row r="11">
          <cell r="G11" t="str">
            <v>01.1123</v>
          </cell>
          <cell r="H11" t="str">
            <v>100m2</v>
          </cell>
          <cell r="J11">
            <v>31933</v>
          </cell>
          <cell r="M11">
            <v>31933</v>
          </cell>
        </row>
        <row r="12">
          <cell r="G12" t="str">
            <v>01.1131</v>
          </cell>
          <cell r="H12" t="str">
            <v>100m2</v>
          </cell>
          <cell r="J12">
            <v>19866</v>
          </cell>
          <cell r="M12">
            <v>19866</v>
          </cell>
        </row>
        <row r="13">
          <cell r="G13" t="str">
            <v>01.1132</v>
          </cell>
          <cell r="H13" t="str">
            <v>100m2</v>
          </cell>
          <cell r="J13">
            <v>29873</v>
          </cell>
          <cell r="M13">
            <v>29873</v>
          </cell>
        </row>
        <row r="14">
          <cell r="G14" t="str">
            <v>01.1133</v>
          </cell>
          <cell r="H14" t="str">
            <v>100m2</v>
          </cell>
          <cell r="J14">
            <v>34582</v>
          </cell>
          <cell r="M14">
            <v>34582</v>
          </cell>
        </row>
        <row r="15">
          <cell r="G15" t="str">
            <v>01.1211</v>
          </cell>
          <cell r="H15" t="str">
            <v>100m2</v>
          </cell>
          <cell r="J15">
            <v>19572</v>
          </cell>
          <cell r="M15">
            <v>19572</v>
          </cell>
        </row>
        <row r="16">
          <cell r="G16" t="str">
            <v>01.1212</v>
          </cell>
          <cell r="H16" t="str">
            <v>100m2</v>
          </cell>
          <cell r="J16">
            <v>29431</v>
          </cell>
          <cell r="M16">
            <v>29431</v>
          </cell>
        </row>
        <row r="17">
          <cell r="G17" t="str">
            <v>01.1213</v>
          </cell>
          <cell r="H17" t="str">
            <v>100m2</v>
          </cell>
          <cell r="J17">
            <v>34140</v>
          </cell>
          <cell r="M17">
            <v>34140</v>
          </cell>
        </row>
        <row r="18">
          <cell r="G18" t="str">
            <v>01.1214</v>
          </cell>
          <cell r="H18" t="str">
            <v>100m2</v>
          </cell>
          <cell r="J18">
            <v>42087</v>
          </cell>
          <cell r="M18">
            <v>42087</v>
          </cell>
        </row>
        <row r="19">
          <cell r="G19" t="str">
            <v>01.1215</v>
          </cell>
          <cell r="H19" t="str">
            <v>100m2</v>
          </cell>
          <cell r="J19">
            <v>53124</v>
          </cell>
          <cell r="M19">
            <v>53124</v>
          </cell>
        </row>
        <row r="20">
          <cell r="G20" t="str">
            <v>01.1221</v>
          </cell>
          <cell r="H20" t="str">
            <v>100m2</v>
          </cell>
          <cell r="J20">
            <v>22515</v>
          </cell>
          <cell r="M20">
            <v>22515</v>
          </cell>
        </row>
        <row r="21">
          <cell r="G21" t="str">
            <v>01.1222</v>
          </cell>
          <cell r="H21" t="str">
            <v>100m2</v>
          </cell>
          <cell r="J21">
            <v>33846</v>
          </cell>
          <cell r="M21">
            <v>33846</v>
          </cell>
        </row>
        <row r="22">
          <cell r="G22" t="str">
            <v>01.1223</v>
          </cell>
          <cell r="H22" t="str">
            <v>100m2</v>
          </cell>
          <cell r="J22">
            <v>39291</v>
          </cell>
          <cell r="M22">
            <v>39291</v>
          </cell>
        </row>
        <row r="23">
          <cell r="G23" t="str">
            <v>01.1224</v>
          </cell>
          <cell r="H23" t="str">
            <v>100m2</v>
          </cell>
          <cell r="J23">
            <v>48415</v>
          </cell>
          <cell r="M23">
            <v>48415</v>
          </cell>
        </row>
        <row r="24">
          <cell r="G24" t="str">
            <v>01.1225</v>
          </cell>
          <cell r="H24" t="str">
            <v>100m2</v>
          </cell>
          <cell r="J24">
            <v>60923</v>
          </cell>
          <cell r="M24">
            <v>60923</v>
          </cell>
        </row>
        <row r="25">
          <cell r="G25" t="str">
            <v>01.1231</v>
          </cell>
          <cell r="H25" t="str">
            <v>100m2</v>
          </cell>
          <cell r="J25">
            <v>25458</v>
          </cell>
          <cell r="M25">
            <v>25458</v>
          </cell>
        </row>
        <row r="26">
          <cell r="G26" t="str">
            <v>01.1232</v>
          </cell>
          <cell r="H26" t="str">
            <v>100m2</v>
          </cell>
          <cell r="J26">
            <v>38261</v>
          </cell>
          <cell r="M26">
            <v>38261</v>
          </cell>
        </row>
        <row r="27">
          <cell r="G27" t="str">
            <v>01.1233</v>
          </cell>
          <cell r="H27" t="str">
            <v>100m2</v>
          </cell>
          <cell r="J27">
            <v>44441</v>
          </cell>
          <cell r="M27">
            <v>44441</v>
          </cell>
        </row>
        <row r="28">
          <cell r="G28" t="str">
            <v>01.1234</v>
          </cell>
          <cell r="H28" t="str">
            <v>100m2</v>
          </cell>
          <cell r="J28">
            <v>54742</v>
          </cell>
          <cell r="M28">
            <v>54742</v>
          </cell>
        </row>
        <row r="29">
          <cell r="G29" t="str">
            <v>01.1235</v>
          </cell>
          <cell r="H29" t="str">
            <v>100m2</v>
          </cell>
          <cell r="J29">
            <v>69017</v>
          </cell>
          <cell r="M29">
            <v>69017</v>
          </cell>
        </row>
        <row r="30">
          <cell r="G30" t="str">
            <v>01.1311</v>
          </cell>
          <cell r="H30" t="str">
            <v>100m2</v>
          </cell>
          <cell r="J30">
            <v>22515</v>
          </cell>
          <cell r="M30">
            <v>22515</v>
          </cell>
        </row>
        <row r="31">
          <cell r="G31" t="str">
            <v>01.1312</v>
          </cell>
          <cell r="H31" t="str">
            <v>100m2</v>
          </cell>
          <cell r="J31">
            <v>32080</v>
          </cell>
          <cell r="M31">
            <v>32080</v>
          </cell>
        </row>
        <row r="32">
          <cell r="G32" t="str">
            <v>01.1313</v>
          </cell>
          <cell r="H32" t="str">
            <v>100m2</v>
          </cell>
          <cell r="J32">
            <v>36936</v>
          </cell>
          <cell r="M32">
            <v>36936</v>
          </cell>
        </row>
        <row r="33">
          <cell r="G33" t="str">
            <v>01.1314</v>
          </cell>
          <cell r="H33" t="str">
            <v>100m2</v>
          </cell>
          <cell r="J33">
            <v>44883</v>
          </cell>
          <cell r="M33">
            <v>44883</v>
          </cell>
        </row>
        <row r="34">
          <cell r="G34" t="str">
            <v>01.1315</v>
          </cell>
          <cell r="H34" t="str">
            <v>100m2</v>
          </cell>
          <cell r="J34">
            <v>56067</v>
          </cell>
          <cell r="M34">
            <v>56067</v>
          </cell>
        </row>
        <row r="35">
          <cell r="G35" t="str">
            <v>01.1321</v>
          </cell>
          <cell r="H35" t="str">
            <v>100m2</v>
          </cell>
          <cell r="J35">
            <v>25752</v>
          </cell>
          <cell r="M35">
            <v>25752</v>
          </cell>
        </row>
        <row r="36">
          <cell r="G36" t="str">
            <v>01.1322</v>
          </cell>
          <cell r="H36" t="str">
            <v>100m2</v>
          </cell>
          <cell r="J36">
            <v>36789</v>
          </cell>
          <cell r="M36">
            <v>36789</v>
          </cell>
        </row>
        <row r="37">
          <cell r="G37" t="str">
            <v>01.1323</v>
          </cell>
          <cell r="H37" t="str">
            <v>100m2</v>
          </cell>
          <cell r="J37">
            <v>42381</v>
          </cell>
          <cell r="M37">
            <v>42381</v>
          </cell>
        </row>
        <row r="38">
          <cell r="G38" t="str">
            <v>01.1324</v>
          </cell>
          <cell r="H38" t="str">
            <v>100m2</v>
          </cell>
          <cell r="J38">
            <v>51501</v>
          </cell>
          <cell r="M38">
            <v>51501</v>
          </cell>
        </row>
        <row r="39">
          <cell r="G39" t="str">
            <v>01.1325</v>
          </cell>
          <cell r="H39" t="str">
            <v>100m2</v>
          </cell>
          <cell r="J39">
            <v>65779</v>
          </cell>
          <cell r="M39">
            <v>65779</v>
          </cell>
        </row>
        <row r="40">
          <cell r="G40" t="str">
            <v>01.1331</v>
          </cell>
          <cell r="H40" t="str">
            <v>100m2</v>
          </cell>
          <cell r="J40">
            <v>29284</v>
          </cell>
          <cell r="M40">
            <v>29284</v>
          </cell>
        </row>
        <row r="41">
          <cell r="G41" t="str">
            <v>01.1332</v>
          </cell>
          <cell r="H41" t="str">
            <v>100m2</v>
          </cell>
          <cell r="J41">
            <v>41645</v>
          </cell>
          <cell r="M41">
            <v>41645</v>
          </cell>
        </row>
        <row r="42">
          <cell r="G42" t="str">
            <v>01.1333</v>
          </cell>
          <cell r="H42" t="str">
            <v>100m2</v>
          </cell>
          <cell r="J42">
            <v>47973</v>
          </cell>
          <cell r="M42">
            <v>47973</v>
          </cell>
        </row>
        <row r="43">
          <cell r="G43" t="str">
            <v>01.1334</v>
          </cell>
          <cell r="H43" t="str">
            <v>100m2</v>
          </cell>
          <cell r="J43">
            <v>58421</v>
          </cell>
          <cell r="M43">
            <v>58421</v>
          </cell>
        </row>
        <row r="44">
          <cell r="G44" t="str">
            <v>01.1335</v>
          </cell>
          <cell r="H44" t="str">
            <v>100m2</v>
          </cell>
          <cell r="J44">
            <v>72843</v>
          </cell>
          <cell r="M44">
            <v>72843</v>
          </cell>
        </row>
        <row r="45">
          <cell r="G45" t="str">
            <v>01.1411</v>
          </cell>
          <cell r="H45" t="str">
            <v>100m2</v>
          </cell>
          <cell r="J45">
            <v>24575</v>
          </cell>
          <cell r="M45">
            <v>24575</v>
          </cell>
        </row>
        <row r="46">
          <cell r="G46" t="str">
            <v>01.1412</v>
          </cell>
          <cell r="H46" t="str">
            <v>100m2</v>
          </cell>
          <cell r="J46">
            <v>34876</v>
          </cell>
          <cell r="M46">
            <v>34876</v>
          </cell>
        </row>
        <row r="47">
          <cell r="G47" t="str">
            <v>01.1413</v>
          </cell>
          <cell r="H47" t="str">
            <v>100m2</v>
          </cell>
          <cell r="J47">
            <v>40321</v>
          </cell>
          <cell r="M47">
            <v>40321</v>
          </cell>
        </row>
        <row r="48">
          <cell r="G48" t="str">
            <v>01.1423</v>
          </cell>
          <cell r="H48" t="str">
            <v>100m2</v>
          </cell>
          <cell r="J48">
            <v>28254</v>
          </cell>
          <cell r="M48">
            <v>28254</v>
          </cell>
        </row>
        <row r="49">
          <cell r="G49" t="str">
            <v>01.1422</v>
          </cell>
          <cell r="H49" t="str">
            <v>100m2</v>
          </cell>
          <cell r="J49">
            <v>39880</v>
          </cell>
          <cell r="M49">
            <v>39880</v>
          </cell>
        </row>
        <row r="50">
          <cell r="G50" t="str">
            <v>01.1423</v>
          </cell>
          <cell r="H50" t="str">
            <v>100m2</v>
          </cell>
          <cell r="J50">
            <v>46207</v>
          </cell>
          <cell r="M50">
            <v>46207</v>
          </cell>
        </row>
        <row r="51">
          <cell r="G51" t="str">
            <v>01.1431</v>
          </cell>
          <cell r="H51" t="str">
            <v>100m2</v>
          </cell>
          <cell r="J51">
            <v>31933</v>
          </cell>
          <cell r="M51">
            <v>31933</v>
          </cell>
        </row>
        <row r="52">
          <cell r="G52" t="str">
            <v>01.1432</v>
          </cell>
          <cell r="H52" t="str">
            <v>100m2</v>
          </cell>
          <cell r="J52">
            <v>45324</v>
          </cell>
          <cell r="M52">
            <v>45324</v>
          </cell>
        </row>
        <row r="53">
          <cell r="G53" t="str">
            <v>01.1433</v>
          </cell>
          <cell r="H53" t="str">
            <v>100m2</v>
          </cell>
          <cell r="J53">
            <v>52388</v>
          </cell>
          <cell r="M53">
            <v>52388</v>
          </cell>
        </row>
        <row r="54">
          <cell r="G54" t="str">
            <v>01.2111</v>
          </cell>
          <cell r="H54" t="str">
            <v>c©y</v>
          </cell>
          <cell r="J54">
            <v>1913</v>
          </cell>
          <cell r="M54">
            <v>1913</v>
          </cell>
        </row>
        <row r="55">
          <cell r="G55" t="str">
            <v>01.2112</v>
          </cell>
          <cell r="H55" t="str">
            <v>c©y</v>
          </cell>
          <cell r="J55">
            <v>3679</v>
          </cell>
          <cell r="M55">
            <v>3679</v>
          </cell>
        </row>
        <row r="56">
          <cell r="G56" t="str">
            <v>01.2113</v>
          </cell>
          <cell r="H56" t="str">
            <v>c©y</v>
          </cell>
          <cell r="J56">
            <v>7652</v>
          </cell>
          <cell r="M56">
            <v>7652</v>
          </cell>
        </row>
        <row r="57">
          <cell r="G57" t="str">
            <v>01.2114</v>
          </cell>
          <cell r="H57" t="str">
            <v>c©y</v>
          </cell>
          <cell r="J57">
            <v>14421</v>
          </cell>
          <cell r="M57">
            <v>14421</v>
          </cell>
        </row>
        <row r="58">
          <cell r="G58" t="str">
            <v>01.2115</v>
          </cell>
          <cell r="H58" t="str">
            <v>c©y</v>
          </cell>
          <cell r="J58">
            <v>31344</v>
          </cell>
          <cell r="M58">
            <v>31344</v>
          </cell>
        </row>
        <row r="59">
          <cell r="G59" t="str">
            <v>01.2116</v>
          </cell>
          <cell r="H59" t="str">
            <v>c©y</v>
          </cell>
          <cell r="J59">
            <v>75050</v>
          </cell>
          <cell r="M59">
            <v>75050</v>
          </cell>
        </row>
        <row r="60">
          <cell r="G60" t="str">
            <v>01.2117</v>
          </cell>
          <cell r="H60" t="str">
            <v>c©y</v>
          </cell>
          <cell r="J60">
            <v>141859</v>
          </cell>
          <cell r="M60">
            <v>141859</v>
          </cell>
        </row>
        <row r="61">
          <cell r="G61" t="str">
            <v>01.2121</v>
          </cell>
          <cell r="H61" t="str">
            <v>c©y</v>
          </cell>
          <cell r="J61">
            <v>2207</v>
          </cell>
          <cell r="M61">
            <v>2207</v>
          </cell>
        </row>
        <row r="62">
          <cell r="G62" t="str">
            <v>01.2122</v>
          </cell>
          <cell r="H62" t="str">
            <v>c©y</v>
          </cell>
          <cell r="J62">
            <v>4120</v>
          </cell>
          <cell r="M62">
            <v>4120</v>
          </cell>
        </row>
        <row r="63">
          <cell r="G63" t="str">
            <v>01.2123</v>
          </cell>
          <cell r="H63" t="str">
            <v>c©y</v>
          </cell>
          <cell r="J63">
            <v>8977</v>
          </cell>
          <cell r="M63">
            <v>8977</v>
          </cell>
        </row>
        <row r="64">
          <cell r="G64" t="str">
            <v>01.2124</v>
          </cell>
          <cell r="H64" t="str">
            <v>c©y</v>
          </cell>
          <cell r="J64">
            <v>16334</v>
          </cell>
          <cell r="M64">
            <v>16334</v>
          </cell>
        </row>
        <row r="65">
          <cell r="G65" t="str">
            <v>01.2125</v>
          </cell>
          <cell r="H65" t="str">
            <v>c©y</v>
          </cell>
          <cell r="J65">
            <v>45913</v>
          </cell>
          <cell r="M65">
            <v>45913</v>
          </cell>
        </row>
        <row r="66">
          <cell r="G66" t="str">
            <v>01.2126</v>
          </cell>
          <cell r="H66" t="str">
            <v>c©y</v>
          </cell>
          <cell r="J66">
            <v>98448</v>
          </cell>
          <cell r="M66">
            <v>98448</v>
          </cell>
        </row>
        <row r="67">
          <cell r="G67" t="str">
            <v>01.2127</v>
          </cell>
          <cell r="H67" t="str">
            <v>c©y</v>
          </cell>
          <cell r="J67">
            <v>161873</v>
          </cell>
          <cell r="M67">
            <v>161873</v>
          </cell>
        </row>
        <row r="68">
          <cell r="G68" t="str">
            <v>01.2211</v>
          </cell>
          <cell r="H68" t="str">
            <v>c©y</v>
          </cell>
          <cell r="J68">
            <v>1030</v>
          </cell>
          <cell r="K68">
            <v>3900</v>
          </cell>
          <cell r="M68">
            <v>1030</v>
          </cell>
          <cell r="N68">
            <v>3900</v>
          </cell>
        </row>
        <row r="69">
          <cell r="G69" t="str">
            <v>01.2212</v>
          </cell>
          <cell r="H69" t="str">
            <v>c©y</v>
          </cell>
          <cell r="J69">
            <v>1913</v>
          </cell>
          <cell r="K69">
            <v>4964</v>
          </cell>
          <cell r="M69">
            <v>1913</v>
          </cell>
          <cell r="N69">
            <v>4964</v>
          </cell>
        </row>
        <row r="70">
          <cell r="G70" t="str">
            <v>01.2213</v>
          </cell>
          <cell r="H70" t="str">
            <v>c©y</v>
          </cell>
          <cell r="J70">
            <v>3826</v>
          </cell>
          <cell r="K70">
            <v>6382</v>
          </cell>
          <cell r="M70">
            <v>3826</v>
          </cell>
          <cell r="N70">
            <v>6382</v>
          </cell>
        </row>
        <row r="71">
          <cell r="G71" t="str">
            <v>01.2214</v>
          </cell>
          <cell r="H71" t="str">
            <v>c©y</v>
          </cell>
          <cell r="J71">
            <v>7211</v>
          </cell>
          <cell r="K71">
            <v>8510</v>
          </cell>
          <cell r="M71">
            <v>7211</v>
          </cell>
          <cell r="N71">
            <v>8510</v>
          </cell>
        </row>
        <row r="72">
          <cell r="G72" t="str">
            <v>01.2215</v>
          </cell>
          <cell r="H72" t="str">
            <v>c©y</v>
          </cell>
          <cell r="J72">
            <v>15746</v>
          </cell>
          <cell r="K72">
            <v>10992</v>
          </cell>
          <cell r="M72">
            <v>15746</v>
          </cell>
          <cell r="N72">
            <v>10992</v>
          </cell>
        </row>
        <row r="73">
          <cell r="G73" t="str">
            <v>01.2216</v>
          </cell>
          <cell r="H73" t="str">
            <v>c©y</v>
          </cell>
          <cell r="J73">
            <v>37525</v>
          </cell>
          <cell r="K73">
            <v>14183</v>
          </cell>
          <cell r="M73">
            <v>37525</v>
          </cell>
          <cell r="N73">
            <v>14183</v>
          </cell>
        </row>
        <row r="74">
          <cell r="G74" t="str">
            <v>01.2217</v>
          </cell>
          <cell r="H74" t="str">
            <v>c©y</v>
          </cell>
          <cell r="J74">
            <v>70930</v>
          </cell>
          <cell r="K74">
            <v>18438</v>
          </cell>
          <cell r="M74">
            <v>70930</v>
          </cell>
          <cell r="N74">
            <v>18438</v>
          </cell>
        </row>
        <row r="75">
          <cell r="G75" t="str">
            <v>01.2221</v>
          </cell>
          <cell r="H75" t="str">
            <v>c©y</v>
          </cell>
          <cell r="J75">
            <v>1177</v>
          </cell>
          <cell r="K75">
            <v>4609</v>
          </cell>
          <cell r="M75">
            <v>1177</v>
          </cell>
          <cell r="N75">
            <v>4609</v>
          </cell>
        </row>
        <row r="76">
          <cell r="G76" t="str">
            <v>01.2222</v>
          </cell>
          <cell r="H76" t="str">
            <v>c©y</v>
          </cell>
          <cell r="J76">
            <v>2207</v>
          </cell>
          <cell r="K76">
            <v>5673</v>
          </cell>
          <cell r="M76">
            <v>2207</v>
          </cell>
          <cell r="N76">
            <v>5673</v>
          </cell>
        </row>
        <row r="77">
          <cell r="G77" t="str">
            <v>01.2223</v>
          </cell>
          <cell r="H77" t="str">
            <v>c©y</v>
          </cell>
          <cell r="J77">
            <v>4562</v>
          </cell>
          <cell r="K77">
            <v>7801</v>
          </cell>
          <cell r="M77">
            <v>4562</v>
          </cell>
          <cell r="N77">
            <v>7801</v>
          </cell>
        </row>
        <row r="78">
          <cell r="G78" t="str">
            <v>01.2224</v>
          </cell>
          <cell r="H78" t="str">
            <v>c©y</v>
          </cell>
          <cell r="J78">
            <v>8241</v>
          </cell>
          <cell r="K78">
            <v>9928</v>
          </cell>
          <cell r="M78">
            <v>8241</v>
          </cell>
          <cell r="N78">
            <v>9928</v>
          </cell>
        </row>
        <row r="79">
          <cell r="G79" t="str">
            <v>01.2225</v>
          </cell>
          <cell r="H79" t="str">
            <v>c©y</v>
          </cell>
          <cell r="J79">
            <v>18100</v>
          </cell>
          <cell r="K79">
            <v>13119</v>
          </cell>
          <cell r="M79">
            <v>18100</v>
          </cell>
          <cell r="N79">
            <v>13119</v>
          </cell>
        </row>
        <row r="80">
          <cell r="G80" t="str">
            <v>01.2226</v>
          </cell>
          <cell r="H80" t="str">
            <v>c©y</v>
          </cell>
          <cell r="J80">
            <v>43117</v>
          </cell>
          <cell r="K80">
            <v>17019</v>
          </cell>
          <cell r="M80">
            <v>43117</v>
          </cell>
          <cell r="N80">
            <v>17019</v>
          </cell>
        </row>
        <row r="81">
          <cell r="G81" t="str">
            <v>01.2227</v>
          </cell>
          <cell r="H81" t="str">
            <v>c©y</v>
          </cell>
          <cell r="J81">
            <v>80936</v>
          </cell>
          <cell r="K81">
            <v>21983</v>
          </cell>
          <cell r="M81">
            <v>80936</v>
          </cell>
          <cell r="N81">
            <v>21983</v>
          </cell>
        </row>
        <row r="82">
          <cell r="G82" t="str">
            <v>01.3101</v>
          </cell>
          <cell r="H82" t="str">
            <v>gèc c©y</v>
          </cell>
          <cell r="J82">
            <v>2796</v>
          </cell>
          <cell r="M82">
            <v>2796</v>
          </cell>
        </row>
        <row r="83">
          <cell r="G83" t="str">
            <v>01.3102</v>
          </cell>
          <cell r="H83" t="str">
            <v>gèc c©y</v>
          </cell>
          <cell r="J83">
            <v>5298</v>
          </cell>
          <cell r="M83">
            <v>5298</v>
          </cell>
        </row>
        <row r="84">
          <cell r="G84" t="str">
            <v>01.3103</v>
          </cell>
          <cell r="H84" t="str">
            <v>gèc c©y</v>
          </cell>
          <cell r="J84">
            <v>9860</v>
          </cell>
          <cell r="M84">
            <v>9860</v>
          </cell>
        </row>
        <row r="85">
          <cell r="G85" t="str">
            <v>01.3104</v>
          </cell>
          <cell r="H85" t="str">
            <v>gèc c©y</v>
          </cell>
          <cell r="J85">
            <v>19130</v>
          </cell>
          <cell r="M85">
            <v>19130</v>
          </cell>
        </row>
        <row r="86">
          <cell r="G86" t="str">
            <v>01.3105</v>
          </cell>
          <cell r="H86" t="str">
            <v>gèc c©y</v>
          </cell>
          <cell r="J86">
            <v>45619</v>
          </cell>
          <cell r="M86">
            <v>45619</v>
          </cell>
        </row>
        <row r="87">
          <cell r="G87" t="str">
            <v>01.3106</v>
          </cell>
          <cell r="H87" t="str">
            <v>gèc c©y</v>
          </cell>
          <cell r="J87">
            <v>85654</v>
          </cell>
          <cell r="M87">
            <v>85654</v>
          </cell>
        </row>
        <row r="88">
          <cell r="G88" t="str">
            <v>01.3107</v>
          </cell>
          <cell r="H88" t="str">
            <v>gèc c©y</v>
          </cell>
          <cell r="J88">
            <v>153485</v>
          </cell>
          <cell r="M88">
            <v>153485</v>
          </cell>
        </row>
        <row r="89">
          <cell r="G89" t="str">
            <v>01.3201</v>
          </cell>
          <cell r="H89" t="str">
            <v>gèc c©y</v>
          </cell>
          <cell r="J89">
            <v>3237</v>
          </cell>
          <cell r="M89">
            <v>3237</v>
          </cell>
        </row>
        <row r="90">
          <cell r="G90" t="str">
            <v>01.3202</v>
          </cell>
          <cell r="H90" t="str">
            <v>gèc c©y</v>
          </cell>
          <cell r="J90">
            <v>6136</v>
          </cell>
          <cell r="M90">
            <v>6136</v>
          </cell>
        </row>
        <row r="91">
          <cell r="G91" t="str">
            <v>01.3203</v>
          </cell>
          <cell r="H91" t="str">
            <v>gèc c©y</v>
          </cell>
          <cell r="J91">
            <v>11331</v>
          </cell>
          <cell r="M91">
            <v>11331</v>
          </cell>
        </row>
        <row r="92">
          <cell r="G92" t="str">
            <v>01.3204</v>
          </cell>
          <cell r="H92" t="str">
            <v>gèc c©y</v>
          </cell>
          <cell r="J92">
            <v>21926</v>
          </cell>
          <cell r="M92">
            <v>21926</v>
          </cell>
        </row>
        <row r="93">
          <cell r="G93" t="str">
            <v>01.3205</v>
          </cell>
          <cell r="H93" t="str">
            <v>gèc c©y</v>
          </cell>
          <cell r="J93">
            <v>52388</v>
          </cell>
          <cell r="M93">
            <v>52388</v>
          </cell>
        </row>
        <row r="94">
          <cell r="G94" t="str">
            <v>01.3206</v>
          </cell>
          <cell r="H94" t="str">
            <v>gèc c©y</v>
          </cell>
          <cell r="J94">
            <v>98448</v>
          </cell>
          <cell r="M94">
            <v>98448</v>
          </cell>
        </row>
        <row r="95">
          <cell r="G95" t="str">
            <v>01.3207</v>
          </cell>
          <cell r="H95" t="str">
            <v>gèc c©y</v>
          </cell>
          <cell r="J95">
            <v>176441</v>
          </cell>
          <cell r="M95">
            <v>176441</v>
          </cell>
        </row>
        <row r="96">
          <cell r="G96" t="str">
            <v>01.4101</v>
          </cell>
          <cell r="H96" t="str">
            <v>bôi</v>
          </cell>
          <cell r="J96">
            <v>7358</v>
          </cell>
          <cell r="M96">
            <v>7358</v>
          </cell>
        </row>
        <row r="97">
          <cell r="G97" t="str">
            <v>01.4102</v>
          </cell>
          <cell r="H97" t="str">
            <v>bôi</v>
          </cell>
          <cell r="J97">
            <v>10595</v>
          </cell>
          <cell r="M97">
            <v>10595</v>
          </cell>
        </row>
        <row r="98">
          <cell r="G98" t="str">
            <v>01.4103</v>
          </cell>
          <cell r="H98" t="str">
            <v>bôi</v>
          </cell>
          <cell r="J98">
            <v>33846</v>
          </cell>
          <cell r="M98">
            <v>33846</v>
          </cell>
        </row>
        <row r="99">
          <cell r="G99" t="str">
            <v>01.4104</v>
          </cell>
          <cell r="H99" t="str">
            <v>bôi</v>
          </cell>
          <cell r="J99">
            <v>50769</v>
          </cell>
          <cell r="M99">
            <v>50769</v>
          </cell>
        </row>
        <row r="100">
          <cell r="G100" t="str">
            <v>01.4105</v>
          </cell>
          <cell r="H100" t="str">
            <v>bôi</v>
          </cell>
          <cell r="J100">
            <v>76227</v>
          </cell>
          <cell r="M100">
            <v>76227</v>
          </cell>
        </row>
        <row r="101">
          <cell r="G101" t="str">
            <v>01.4106</v>
          </cell>
          <cell r="H101" t="str">
            <v>bôi</v>
          </cell>
          <cell r="J101">
            <v>114194</v>
          </cell>
          <cell r="M101">
            <v>114194</v>
          </cell>
        </row>
        <row r="102">
          <cell r="G102" t="str">
            <v>01.4107</v>
          </cell>
          <cell r="H102" t="str">
            <v>bôi</v>
          </cell>
          <cell r="J102">
            <v>171291</v>
          </cell>
          <cell r="M102">
            <v>171291</v>
          </cell>
        </row>
        <row r="103">
          <cell r="G103" t="str">
            <v>01.4201</v>
          </cell>
          <cell r="H103" t="str">
            <v>bôi</v>
          </cell>
          <cell r="J103">
            <v>8535</v>
          </cell>
          <cell r="M103">
            <v>8535</v>
          </cell>
        </row>
        <row r="104">
          <cell r="G104" t="str">
            <v>01.4202</v>
          </cell>
          <cell r="H104" t="str">
            <v>bôi</v>
          </cell>
          <cell r="J104">
            <v>12214</v>
          </cell>
          <cell r="M104">
            <v>12214</v>
          </cell>
        </row>
        <row r="105">
          <cell r="G105" t="str">
            <v>01.4203</v>
          </cell>
          <cell r="H105" t="str">
            <v>bôi</v>
          </cell>
          <cell r="J105">
            <v>38997</v>
          </cell>
          <cell r="M105">
            <v>38997</v>
          </cell>
        </row>
        <row r="106">
          <cell r="G106" t="str">
            <v>01.4204</v>
          </cell>
          <cell r="H106" t="str">
            <v>bôi</v>
          </cell>
          <cell r="J106">
            <v>58568</v>
          </cell>
          <cell r="M106">
            <v>58568</v>
          </cell>
        </row>
        <row r="107">
          <cell r="G107" t="str">
            <v>01.4205</v>
          </cell>
          <cell r="H107" t="str">
            <v>bôi</v>
          </cell>
          <cell r="J107">
            <v>87706</v>
          </cell>
          <cell r="M107">
            <v>87706</v>
          </cell>
        </row>
        <row r="108">
          <cell r="G108" t="str">
            <v>01.4206</v>
          </cell>
          <cell r="H108" t="str">
            <v>bôi</v>
          </cell>
          <cell r="J108">
            <v>131558</v>
          </cell>
          <cell r="M108">
            <v>131558</v>
          </cell>
        </row>
        <row r="109">
          <cell r="G109" t="str">
            <v>01.4207</v>
          </cell>
          <cell r="H109" t="str">
            <v>bôi</v>
          </cell>
          <cell r="J109">
            <v>197485</v>
          </cell>
          <cell r="M109">
            <v>197485</v>
          </cell>
        </row>
        <row r="110">
          <cell r="G110" t="str">
            <v>01.5111</v>
          </cell>
          <cell r="H110" t="str">
            <v>m3</v>
          </cell>
          <cell r="J110">
            <v>10154</v>
          </cell>
          <cell r="M110">
            <v>10154</v>
          </cell>
        </row>
        <row r="111">
          <cell r="G111" t="str">
            <v>01.5112</v>
          </cell>
          <cell r="H111" t="str">
            <v>m3</v>
          </cell>
          <cell r="J111">
            <v>11478</v>
          </cell>
          <cell r="M111">
            <v>11478</v>
          </cell>
        </row>
        <row r="112">
          <cell r="G112" t="str">
            <v>01.5113</v>
          </cell>
          <cell r="H112" t="str">
            <v>m3</v>
          </cell>
          <cell r="J112">
            <v>13686</v>
          </cell>
          <cell r="M112">
            <v>13686</v>
          </cell>
        </row>
        <row r="113">
          <cell r="G113" t="str">
            <v>01.5114</v>
          </cell>
          <cell r="H113" t="str">
            <v>m3</v>
          </cell>
          <cell r="J113">
            <v>15893</v>
          </cell>
          <cell r="M113">
            <v>15893</v>
          </cell>
        </row>
        <row r="114">
          <cell r="G114" t="str">
            <v>01.5121</v>
          </cell>
          <cell r="H114" t="str">
            <v>m3</v>
          </cell>
          <cell r="J114">
            <v>7358</v>
          </cell>
          <cell r="M114">
            <v>7358</v>
          </cell>
        </row>
        <row r="115">
          <cell r="G115" t="str">
            <v>01.5122</v>
          </cell>
          <cell r="H115" t="str">
            <v>m3</v>
          </cell>
          <cell r="J115">
            <v>8241</v>
          </cell>
          <cell r="M115">
            <v>8241</v>
          </cell>
        </row>
        <row r="116">
          <cell r="G116" t="str">
            <v>01.5123</v>
          </cell>
          <cell r="H116" t="str">
            <v>m3</v>
          </cell>
          <cell r="J116">
            <v>11037</v>
          </cell>
          <cell r="M116">
            <v>11037</v>
          </cell>
        </row>
        <row r="117">
          <cell r="G117" t="str">
            <v>01.5124</v>
          </cell>
          <cell r="H117" t="str">
            <v>m3</v>
          </cell>
          <cell r="J117">
            <v>13391</v>
          </cell>
          <cell r="M117">
            <v>13391</v>
          </cell>
        </row>
        <row r="118">
          <cell r="G118" t="str">
            <v>01.5131</v>
          </cell>
          <cell r="H118" t="str">
            <v>m3</v>
          </cell>
          <cell r="J118">
            <v>11920</v>
          </cell>
          <cell r="M118">
            <v>11920</v>
          </cell>
        </row>
        <row r="119">
          <cell r="G119" t="str">
            <v>01.5132</v>
          </cell>
          <cell r="H119" t="str">
            <v>m3</v>
          </cell>
          <cell r="J119">
            <v>12803</v>
          </cell>
          <cell r="M119">
            <v>12803</v>
          </cell>
        </row>
        <row r="120">
          <cell r="G120" t="str">
            <v>01.5133</v>
          </cell>
          <cell r="H120" t="str">
            <v>m3</v>
          </cell>
          <cell r="J120">
            <v>16040</v>
          </cell>
          <cell r="M120">
            <v>16040</v>
          </cell>
        </row>
        <row r="121">
          <cell r="G121" t="str">
            <v>01.5134</v>
          </cell>
          <cell r="H121" t="str">
            <v>m3</v>
          </cell>
          <cell r="J121">
            <v>19425</v>
          </cell>
          <cell r="M121">
            <v>19425</v>
          </cell>
        </row>
        <row r="122">
          <cell r="G122" t="str">
            <v>01.5211</v>
          </cell>
          <cell r="H122" t="str">
            <v>100m3</v>
          </cell>
          <cell r="J122">
            <v>41940</v>
          </cell>
          <cell r="K122">
            <v>234750</v>
          </cell>
          <cell r="M122">
            <v>41940</v>
          </cell>
          <cell r="N122">
            <v>234750</v>
          </cell>
        </row>
        <row r="123">
          <cell r="G123" t="str">
            <v>01.5212</v>
          </cell>
          <cell r="H123" t="str">
            <v>100m3</v>
          </cell>
          <cell r="J123">
            <v>54742</v>
          </cell>
          <cell r="K123">
            <v>287292</v>
          </cell>
          <cell r="M123">
            <v>54742</v>
          </cell>
          <cell r="N123">
            <v>287292</v>
          </cell>
        </row>
        <row r="124">
          <cell r="G124" t="str">
            <v>01.5213</v>
          </cell>
          <cell r="H124" t="str">
            <v>100m3</v>
          </cell>
          <cell r="J124">
            <v>65485</v>
          </cell>
          <cell r="K124">
            <v>345136</v>
          </cell>
          <cell r="M124">
            <v>65485</v>
          </cell>
          <cell r="N124">
            <v>345136</v>
          </cell>
        </row>
        <row r="125">
          <cell r="G125" t="str">
            <v>01.5214</v>
          </cell>
          <cell r="H125" t="str">
            <v>100m3</v>
          </cell>
          <cell r="J125">
            <v>79485</v>
          </cell>
          <cell r="K125">
            <v>456003</v>
          </cell>
          <cell r="M125">
            <v>79485</v>
          </cell>
          <cell r="N125">
            <v>456003</v>
          </cell>
        </row>
        <row r="126">
          <cell r="G126" t="str">
            <v>01.5221</v>
          </cell>
          <cell r="H126" t="str">
            <v>100m3</v>
          </cell>
          <cell r="J126">
            <v>41940</v>
          </cell>
          <cell r="K126">
            <v>204382</v>
          </cell>
          <cell r="M126">
            <v>41940</v>
          </cell>
          <cell r="N126">
            <v>204382</v>
          </cell>
        </row>
        <row r="127">
          <cell r="G127" t="str">
            <v>01.5222</v>
          </cell>
          <cell r="H127" t="str">
            <v>100m3</v>
          </cell>
          <cell r="J127">
            <v>54742</v>
          </cell>
          <cell r="K127">
            <v>250175</v>
          </cell>
          <cell r="M127">
            <v>54742</v>
          </cell>
          <cell r="N127">
            <v>250175</v>
          </cell>
        </row>
        <row r="128">
          <cell r="G128" t="str">
            <v>01.5223</v>
          </cell>
          <cell r="H128" t="str">
            <v>100m3</v>
          </cell>
          <cell r="J128">
            <v>65485</v>
          </cell>
          <cell r="K128">
            <v>300789</v>
          </cell>
          <cell r="M128">
            <v>65485</v>
          </cell>
          <cell r="N128">
            <v>300789</v>
          </cell>
        </row>
        <row r="129">
          <cell r="G129" t="str">
            <v>01.5224</v>
          </cell>
          <cell r="H129" t="str">
            <v>100m3</v>
          </cell>
          <cell r="J129">
            <v>79465</v>
          </cell>
          <cell r="K129">
            <v>405872</v>
          </cell>
          <cell r="M129">
            <v>79465</v>
          </cell>
          <cell r="N129">
            <v>405872</v>
          </cell>
        </row>
        <row r="130">
          <cell r="G130" t="str">
            <v>01.5231</v>
          </cell>
          <cell r="H130" t="str">
            <v>100m3</v>
          </cell>
          <cell r="J130">
            <v>41940</v>
          </cell>
          <cell r="K130">
            <v>187511</v>
          </cell>
          <cell r="M130">
            <v>41940</v>
          </cell>
          <cell r="N130">
            <v>187511</v>
          </cell>
        </row>
        <row r="131">
          <cell r="G131" t="str">
            <v>01.5232</v>
          </cell>
          <cell r="H131" t="str">
            <v>100m3</v>
          </cell>
          <cell r="J131">
            <v>54742</v>
          </cell>
          <cell r="K131">
            <v>233304</v>
          </cell>
          <cell r="M131">
            <v>54742</v>
          </cell>
          <cell r="N131">
            <v>233304</v>
          </cell>
        </row>
        <row r="132">
          <cell r="G132" t="str">
            <v>01.5233</v>
          </cell>
          <cell r="H132" t="str">
            <v>100m3</v>
          </cell>
          <cell r="J132">
            <v>65485</v>
          </cell>
          <cell r="K132">
            <v>233304</v>
          </cell>
          <cell r="M132">
            <v>65485</v>
          </cell>
          <cell r="N132">
            <v>233304</v>
          </cell>
        </row>
        <row r="133">
          <cell r="G133" t="str">
            <v>01.5234</v>
          </cell>
          <cell r="H133" t="str">
            <v>100m3</v>
          </cell>
          <cell r="J133">
            <v>65485</v>
          </cell>
          <cell r="K133">
            <v>285364</v>
          </cell>
          <cell r="M133">
            <v>65485</v>
          </cell>
          <cell r="N133">
            <v>285364</v>
          </cell>
        </row>
        <row r="134">
          <cell r="G134" t="str">
            <v>01.6000</v>
          </cell>
          <cell r="H134" t="str">
            <v>10 m2</v>
          </cell>
          <cell r="I134">
            <v>220500</v>
          </cell>
          <cell r="J134">
            <v>47090</v>
          </cell>
          <cell r="L134">
            <v>236250</v>
          </cell>
          <cell r="M134">
            <v>47090</v>
          </cell>
        </row>
        <row r="135">
          <cell r="G135" t="str">
            <v>01.7000</v>
          </cell>
          <cell r="H135" t="str">
            <v>m3</v>
          </cell>
          <cell r="I135">
            <v>88980</v>
          </cell>
          <cell r="J135">
            <v>16187</v>
          </cell>
          <cell r="L135">
            <v>109279</v>
          </cell>
          <cell r="M135">
            <v>16187</v>
          </cell>
        </row>
        <row r="136">
          <cell r="G136" t="str">
            <v>01.8101</v>
          </cell>
          <cell r="H136" t="str">
            <v>m2</v>
          </cell>
          <cell r="J136">
            <v>736</v>
          </cell>
          <cell r="M136">
            <v>736</v>
          </cell>
        </row>
        <row r="137">
          <cell r="G137" t="str">
            <v>01.8102</v>
          </cell>
          <cell r="H137" t="str">
            <v>m2</v>
          </cell>
          <cell r="J137">
            <v>883</v>
          </cell>
          <cell r="M137">
            <v>883</v>
          </cell>
        </row>
        <row r="138">
          <cell r="G138" t="str">
            <v>01.8103</v>
          </cell>
          <cell r="H138" t="str">
            <v>m2</v>
          </cell>
          <cell r="J138">
            <v>1030</v>
          </cell>
          <cell r="M138">
            <v>1030</v>
          </cell>
        </row>
        <row r="139">
          <cell r="G139" t="str">
            <v>01.8104</v>
          </cell>
          <cell r="H139" t="str">
            <v>m2</v>
          </cell>
          <cell r="J139">
            <v>1177</v>
          </cell>
          <cell r="M139">
            <v>1177</v>
          </cell>
        </row>
        <row r="140">
          <cell r="G140" t="str">
            <v>01.8121</v>
          </cell>
          <cell r="H140" t="str">
            <v>m2</v>
          </cell>
          <cell r="J140">
            <v>6769</v>
          </cell>
          <cell r="M140">
            <v>6769</v>
          </cell>
        </row>
        <row r="141">
          <cell r="G141" t="str">
            <v>01.8122</v>
          </cell>
          <cell r="H141" t="str">
            <v>m2</v>
          </cell>
          <cell r="J141">
            <v>10742</v>
          </cell>
          <cell r="M141">
            <v>10742</v>
          </cell>
        </row>
        <row r="142">
          <cell r="G142" t="str">
            <v>01.8123</v>
          </cell>
          <cell r="H142" t="str">
            <v>m2</v>
          </cell>
          <cell r="J142">
            <v>18395</v>
          </cell>
          <cell r="M142">
            <v>18395</v>
          </cell>
        </row>
        <row r="143">
          <cell r="G143" t="str">
            <v>01.8124</v>
          </cell>
          <cell r="H143" t="str">
            <v>m2</v>
          </cell>
          <cell r="J143">
            <v>29431</v>
          </cell>
          <cell r="M143">
            <v>29431</v>
          </cell>
        </row>
        <row r="144">
          <cell r="G144" t="str">
            <v>01.8211</v>
          </cell>
          <cell r="H144" t="str">
            <v>100 m3</v>
          </cell>
          <cell r="J144">
            <v>41940</v>
          </cell>
          <cell r="K144">
            <v>173532</v>
          </cell>
          <cell r="M144">
            <v>41940</v>
          </cell>
          <cell r="N144">
            <v>173532</v>
          </cell>
        </row>
        <row r="145">
          <cell r="G145" t="str">
            <v>01.8212</v>
          </cell>
          <cell r="H145" t="str">
            <v>100 m3</v>
          </cell>
          <cell r="J145">
            <v>54742</v>
          </cell>
          <cell r="K145">
            <v>212095</v>
          </cell>
          <cell r="M145">
            <v>54742</v>
          </cell>
          <cell r="N145">
            <v>212095</v>
          </cell>
        </row>
        <row r="146">
          <cell r="G146" t="str">
            <v>01.8213</v>
          </cell>
          <cell r="H146" t="str">
            <v>100 m3</v>
          </cell>
          <cell r="J146">
            <v>65485</v>
          </cell>
          <cell r="K146">
            <v>284399</v>
          </cell>
          <cell r="M146">
            <v>65485</v>
          </cell>
          <cell r="N146">
            <v>284399</v>
          </cell>
        </row>
        <row r="147">
          <cell r="G147" t="str">
            <v>01.8214</v>
          </cell>
          <cell r="H147" t="str">
            <v>100 m3</v>
          </cell>
          <cell r="J147">
            <v>79465</v>
          </cell>
          <cell r="K147">
            <v>380806</v>
          </cell>
          <cell r="M147">
            <v>79465</v>
          </cell>
          <cell r="N147">
            <v>380806</v>
          </cell>
        </row>
        <row r="148">
          <cell r="G148" t="str">
            <v>01.8221</v>
          </cell>
          <cell r="H148" t="str">
            <v>100 m3</v>
          </cell>
          <cell r="J148">
            <v>41940</v>
          </cell>
          <cell r="K148">
            <v>149430</v>
          </cell>
          <cell r="M148">
            <v>41940</v>
          </cell>
          <cell r="N148">
            <v>149430</v>
          </cell>
        </row>
        <row r="149">
          <cell r="G149" t="str">
            <v>01.8222</v>
          </cell>
          <cell r="H149" t="str">
            <v>100 m3</v>
          </cell>
          <cell r="J149">
            <v>54742</v>
          </cell>
          <cell r="K149">
            <v>183173</v>
          </cell>
          <cell r="M149">
            <v>54742</v>
          </cell>
          <cell r="N149">
            <v>183173</v>
          </cell>
        </row>
        <row r="150">
          <cell r="G150" t="str">
            <v>01.8223</v>
          </cell>
          <cell r="H150" t="str">
            <v>100 m3</v>
          </cell>
          <cell r="J150">
            <v>65485</v>
          </cell>
          <cell r="K150">
            <v>241017</v>
          </cell>
          <cell r="M150">
            <v>65485</v>
          </cell>
          <cell r="N150">
            <v>241017</v>
          </cell>
        </row>
        <row r="151">
          <cell r="G151" t="str">
            <v>01.8224</v>
          </cell>
          <cell r="H151" t="str">
            <v>100 m3</v>
          </cell>
          <cell r="J151">
            <v>79465</v>
          </cell>
          <cell r="K151">
            <v>327782</v>
          </cell>
          <cell r="M151">
            <v>79465</v>
          </cell>
          <cell r="N151">
            <v>327782</v>
          </cell>
        </row>
        <row r="152">
          <cell r="G152" t="str">
            <v>01.8231</v>
          </cell>
          <cell r="H152" t="str">
            <v>100 m3</v>
          </cell>
          <cell r="J152">
            <v>41940</v>
          </cell>
          <cell r="K152">
            <v>139790</v>
          </cell>
          <cell r="M152">
            <v>41940</v>
          </cell>
          <cell r="N152">
            <v>139790</v>
          </cell>
        </row>
        <row r="153">
          <cell r="G153" t="str">
            <v>01.8232</v>
          </cell>
          <cell r="H153" t="str">
            <v>100 m3</v>
          </cell>
          <cell r="J153">
            <v>54742</v>
          </cell>
          <cell r="K153">
            <v>173532</v>
          </cell>
          <cell r="M153">
            <v>54742</v>
          </cell>
          <cell r="N153">
            <v>173532</v>
          </cell>
        </row>
        <row r="154">
          <cell r="G154" t="str">
            <v>01.8233</v>
          </cell>
          <cell r="H154" t="str">
            <v>100 m3</v>
          </cell>
          <cell r="J154">
            <v>65485</v>
          </cell>
          <cell r="K154">
            <v>231376</v>
          </cell>
          <cell r="M154">
            <v>65485</v>
          </cell>
          <cell r="N154">
            <v>231376</v>
          </cell>
        </row>
        <row r="155">
          <cell r="G155" t="str">
            <v>01.8234</v>
          </cell>
          <cell r="H155" t="str">
            <v>100 m3</v>
          </cell>
          <cell r="J155">
            <v>79465</v>
          </cell>
          <cell r="K155">
            <v>308501</v>
          </cell>
          <cell r="M155">
            <v>79465</v>
          </cell>
          <cell r="N155">
            <v>308501</v>
          </cell>
        </row>
        <row r="156">
          <cell r="G156" t="str">
            <v>01.9001</v>
          </cell>
          <cell r="H156" t="str">
            <v>m2 sd</v>
          </cell>
          <cell r="I156">
            <v>157290</v>
          </cell>
          <cell r="J156">
            <v>24281</v>
          </cell>
          <cell r="L156">
            <v>252000</v>
          </cell>
          <cell r="M156">
            <v>24281</v>
          </cell>
        </row>
        <row r="157">
          <cell r="G157" t="str">
            <v>01.9002</v>
          </cell>
          <cell r="H157" t="str">
            <v>m2 sd</v>
          </cell>
          <cell r="I157">
            <v>111825</v>
          </cell>
          <cell r="J157">
            <v>21926</v>
          </cell>
          <cell r="L157">
            <v>149625</v>
          </cell>
          <cell r="M157">
            <v>21926</v>
          </cell>
        </row>
        <row r="158">
          <cell r="G158" t="str">
            <v>02.1101</v>
          </cell>
          <cell r="H158" t="str">
            <v>TÊn</v>
          </cell>
          <cell r="J158">
            <v>2943</v>
          </cell>
          <cell r="M158">
            <v>2943</v>
          </cell>
        </row>
        <row r="159">
          <cell r="G159" t="str">
            <v>02.1102</v>
          </cell>
          <cell r="H159" t="str">
            <v>m3</v>
          </cell>
          <cell r="J159">
            <v>2060</v>
          </cell>
          <cell r="M159">
            <v>2060</v>
          </cell>
        </row>
        <row r="160">
          <cell r="G160" t="str">
            <v>02.1103</v>
          </cell>
          <cell r="H160" t="str">
            <v>m3</v>
          </cell>
          <cell r="J160">
            <v>2207</v>
          </cell>
          <cell r="M160">
            <v>2207</v>
          </cell>
        </row>
        <row r="161">
          <cell r="G161" t="str">
            <v>02.1104</v>
          </cell>
          <cell r="H161" t="str">
            <v>m3</v>
          </cell>
          <cell r="J161">
            <v>3090</v>
          </cell>
          <cell r="M161">
            <v>3090</v>
          </cell>
        </row>
        <row r="162">
          <cell r="G162" t="str">
            <v>02.1105</v>
          </cell>
          <cell r="H162" t="str">
            <v>m3</v>
          </cell>
          <cell r="J162">
            <v>4268</v>
          </cell>
          <cell r="M162">
            <v>4268</v>
          </cell>
        </row>
        <row r="163">
          <cell r="G163" t="str">
            <v>02.1106</v>
          </cell>
          <cell r="H163" t="str">
            <v>m3</v>
          </cell>
          <cell r="J163">
            <v>2649</v>
          </cell>
          <cell r="M163">
            <v>2649</v>
          </cell>
        </row>
        <row r="164">
          <cell r="G164" t="str">
            <v>02.1107</v>
          </cell>
          <cell r="H164" t="str">
            <v>m3</v>
          </cell>
          <cell r="J164">
            <v>2943</v>
          </cell>
          <cell r="M164">
            <v>2943</v>
          </cell>
        </row>
        <row r="165">
          <cell r="G165" t="str">
            <v>02.1108</v>
          </cell>
          <cell r="H165" t="str">
            <v>m3</v>
          </cell>
          <cell r="J165">
            <v>3826</v>
          </cell>
          <cell r="M165">
            <v>3826</v>
          </cell>
        </row>
        <row r="166">
          <cell r="G166" t="str">
            <v>02.1109</v>
          </cell>
          <cell r="H166" t="str">
            <v>m3</v>
          </cell>
          <cell r="J166">
            <v>4709</v>
          </cell>
          <cell r="M166">
            <v>4709</v>
          </cell>
        </row>
        <row r="167">
          <cell r="G167" t="str">
            <v>02.1110</v>
          </cell>
          <cell r="H167" t="str">
            <v>m3</v>
          </cell>
          <cell r="J167">
            <v>3090</v>
          </cell>
          <cell r="M167">
            <v>3090</v>
          </cell>
        </row>
        <row r="168">
          <cell r="G168" t="str">
            <v>02.1111</v>
          </cell>
          <cell r="H168" t="str">
            <v>m3</v>
          </cell>
          <cell r="J168">
            <v>4268</v>
          </cell>
          <cell r="M168">
            <v>4268</v>
          </cell>
        </row>
        <row r="169">
          <cell r="G169" t="str">
            <v>02.1112</v>
          </cell>
          <cell r="H169" t="str">
            <v>m3</v>
          </cell>
          <cell r="J169">
            <v>2649</v>
          </cell>
          <cell r="M169">
            <v>2649</v>
          </cell>
        </row>
        <row r="170">
          <cell r="G170" t="str">
            <v>02.1113</v>
          </cell>
          <cell r="H170" t="str">
            <v>tÊn</v>
          </cell>
          <cell r="J170">
            <v>4709</v>
          </cell>
          <cell r="M170">
            <v>4709</v>
          </cell>
        </row>
        <row r="171">
          <cell r="G171" t="str">
            <v>02.1114</v>
          </cell>
          <cell r="H171" t="str">
            <v>tÊn</v>
          </cell>
          <cell r="J171">
            <v>6033</v>
          </cell>
          <cell r="M171">
            <v>6033</v>
          </cell>
        </row>
        <row r="172">
          <cell r="G172" t="str">
            <v>02.1115</v>
          </cell>
          <cell r="H172" t="str">
            <v>tÊn</v>
          </cell>
          <cell r="J172">
            <v>5592</v>
          </cell>
          <cell r="M172">
            <v>5592</v>
          </cell>
        </row>
        <row r="173">
          <cell r="G173" t="str">
            <v>02.1116</v>
          </cell>
          <cell r="H173" t="str">
            <v>tÊn</v>
          </cell>
          <cell r="J173">
            <v>6622</v>
          </cell>
          <cell r="M173">
            <v>6622</v>
          </cell>
        </row>
        <row r="174">
          <cell r="G174" t="str">
            <v>02.1117</v>
          </cell>
          <cell r="H174" t="str">
            <v>1000v</v>
          </cell>
          <cell r="J174">
            <v>6622</v>
          </cell>
          <cell r="M174">
            <v>6622</v>
          </cell>
        </row>
        <row r="175">
          <cell r="G175" t="str">
            <v>02.1118</v>
          </cell>
          <cell r="H175" t="str">
            <v>1000c¸i</v>
          </cell>
          <cell r="J175">
            <v>3385</v>
          </cell>
          <cell r="M175">
            <v>3385</v>
          </cell>
        </row>
        <row r="176">
          <cell r="G176" t="str">
            <v>02.1119</v>
          </cell>
          <cell r="H176" t="str">
            <v>100c©y</v>
          </cell>
          <cell r="J176">
            <v>9124</v>
          </cell>
          <cell r="M176">
            <v>9124</v>
          </cell>
        </row>
        <row r="177">
          <cell r="G177" t="str">
            <v>02.1120</v>
          </cell>
          <cell r="H177" t="str">
            <v>tÊn</v>
          </cell>
          <cell r="J177">
            <v>6181</v>
          </cell>
          <cell r="M177">
            <v>6181</v>
          </cell>
        </row>
        <row r="178">
          <cell r="G178" t="str">
            <v>02.1121</v>
          </cell>
          <cell r="H178" t="str">
            <v>tÊn</v>
          </cell>
          <cell r="J178">
            <v>12214</v>
          </cell>
          <cell r="M178">
            <v>12214</v>
          </cell>
        </row>
        <row r="179">
          <cell r="G179" t="str">
            <v>02.1122</v>
          </cell>
          <cell r="H179" t="str">
            <v>tÊn</v>
          </cell>
          <cell r="J179">
            <v>7064</v>
          </cell>
          <cell r="M179">
            <v>7064</v>
          </cell>
        </row>
        <row r="180">
          <cell r="G180" t="str">
            <v>02.1123</v>
          </cell>
          <cell r="H180" t="str">
            <v>tÊn</v>
          </cell>
          <cell r="J180">
            <v>6033</v>
          </cell>
          <cell r="M180">
            <v>6033</v>
          </cell>
        </row>
        <row r="181">
          <cell r="G181" t="str">
            <v>02.1124</v>
          </cell>
          <cell r="H181" t="str">
            <v>tÊn</v>
          </cell>
          <cell r="J181">
            <v>7358</v>
          </cell>
          <cell r="M181">
            <v>7358</v>
          </cell>
        </row>
        <row r="182">
          <cell r="G182" t="str">
            <v>02.1125</v>
          </cell>
          <cell r="H182" t="str">
            <v>tÊn</v>
          </cell>
          <cell r="J182">
            <v>7946</v>
          </cell>
          <cell r="M182">
            <v>7946</v>
          </cell>
        </row>
        <row r="183">
          <cell r="G183" t="str">
            <v>02.1126</v>
          </cell>
          <cell r="H183" t="str">
            <v>tÊn</v>
          </cell>
          <cell r="J183">
            <v>4856</v>
          </cell>
          <cell r="M183">
            <v>4856</v>
          </cell>
        </row>
        <row r="184">
          <cell r="G184" t="str">
            <v>02.1211</v>
          </cell>
          <cell r="H184" t="str">
            <v>tÊn</v>
          </cell>
          <cell r="J184">
            <v>71813</v>
          </cell>
          <cell r="M184">
            <v>71813</v>
          </cell>
        </row>
        <row r="185">
          <cell r="G185" t="str">
            <v>02.1212</v>
          </cell>
          <cell r="H185" t="str">
            <v>tÊn</v>
          </cell>
          <cell r="J185">
            <v>67545</v>
          </cell>
          <cell r="M185">
            <v>67545</v>
          </cell>
        </row>
        <row r="186">
          <cell r="G186" t="str">
            <v>02.1213</v>
          </cell>
          <cell r="H186" t="str">
            <v>tÊn</v>
          </cell>
          <cell r="J186">
            <v>66956</v>
          </cell>
          <cell r="M186">
            <v>66956</v>
          </cell>
        </row>
        <row r="187">
          <cell r="G187" t="str">
            <v>02.1214</v>
          </cell>
          <cell r="H187" t="str">
            <v>tÊn</v>
          </cell>
          <cell r="J187">
            <v>66515</v>
          </cell>
          <cell r="M187">
            <v>66515</v>
          </cell>
        </row>
        <row r="188">
          <cell r="G188" t="str">
            <v>02.1221</v>
          </cell>
          <cell r="H188" t="str">
            <v>m3</v>
          </cell>
          <cell r="J188">
            <v>64749</v>
          </cell>
          <cell r="M188">
            <v>64749</v>
          </cell>
        </row>
        <row r="189">
          <cell r="G189" t="str">
            <v>02.1222</v>
          </cell>
          <cell r="H189" t="str">
            <v>m3</v>
          </cell>
          <cell r="J189">
            <v>61953</v>
          </cell>
          <cell r="M189">
            <v>61953</v>
          </cell>
        </row>
        <row r="190">
          <cell r="G190" t="str">
            <v>02.1223</v>
          </cell>
          <cell r="H190" t="str">
            <v>m3</v>
          </cell>
          <cell r="J190">
            <v>61364</v>
          </cell>
          <cell r="M190">
            <v>61364</v>
          </cell>
        </row>
        <row r="191">
          <cell r="G191" t="str">
            <v>02.1224</v>
          </cell>
          <cell r="H191" t="str">
            <v>m3</v>
          </cell>
          <cell r="J191">
            <v>61070</v>
          </cell>
          <cell r="M191">
            <v>61070</v>
          </cell>
        </row>
        <row r="192">
          <cell r="G192" t="str">
            <v>02.1231</v>
          </cell>
          <cell r="H192" t="str">
            <v>m3</v>
          </cell>
          <cell r="J192">
            <v>67251</v>
          </cell>
          <cell r="M192">
            <v>67251</v>
          </cell>
        </row>
        <row r="193">
          <cell r="G193" t="str">
            <v>02.1232</v>
          </cell>
          <cell r="H193" t="str">
            <v>m3</v>
          </cell>
          <cell r="J193">
            <v>64308</v>
          </cell>
          <cell r="M193">
            <v>64308</v>
          </cell>
        </row>
        <row r="194">
          <cell r="G194" t="str">
            <v>02.1233</v>
          </cell>
          <cell r="H194" t="str">
            <v>m3</v>
          </cell>
          <cell r="J194">
            <v>63719</v>
          </cell>
          <cell r="M194">
            <v>63719</v>
          </cell>
        </row>
        <row r="195">
          <cell r="G195" t="str">
            <v>02.1234</v>
          </cell>
          <cell r="H195" t="str">
            <v>m3</v>
          </cell>
          <cell r="J195">
            <v>62983</v>
          </cell>
          <cell r="M195">
            <v>62983</v>
          </cell>
        </row>
        <row r="196">
          <cell r="G196" t="str">
            <v>02.1241</v>
          </cell>
          <cell r="H196" t="str">
            <v>m3</v>
          </cell>
          <cell r="J196">
            <v>70635</v>
          </cell>
          <cell r="M196">
            <v>70635</v>
          </cell>
        </row>
        <row r="197">
          <cell r="G197" t="str">
            <v>02.1242</v>
          </cell>
          <cell r="H197" t="str">
            <v>m3</v>
          </cell>
          <cell r="J197">
            <v>67692</v>
          </cell>
          <cell r="M197">
            <v>67692</v>
          </cell>
        </row>
        <row r="198">
          <cell r="G198" t="str">
            <v>02.1243</v>
          </cell>
          <cell r="H198" t="str">
            <v>m3</v>
          </cell>
          <cell r="J198">
            <v>67104</v>
          </cell>
          <cell r="M198">
            <v>67104</v>
          </cell>
        </row>
        <row r="199">
          <cell r="G199" t="str">
            <v>02.1244</v>
          </cell>
          <cell r="H199" t="str">
            <v>m3</v>
          </cell>
          <cell r="J199">
            <v>66662</v>
          </cell>
          <cell r="M199">
            <v>66662</v>
          </cell>
        </row>
        <row r="200">
          <cell r="G200" t="str">
            <v>02.1251</v>
          </cell>
          <cell r="H200" t="str">
            <v>m3</v>
          </cell>
          <cell r="J200">
            <v>66515</v>
          </cell>
          <cell r="M200">
            <v>66515</v>
          </cell>
        </row>
        <row r="201">
          <cell r="G201" t="str">
            <v>02.1252</v>
          </cell>
          <cell r="H201" t="str">
            <v>m3</v>
          </cell>
          <cell r="J201">
            <v>62689</v>
          </cell>
          <cell r="M201">
            <v>62689</v>
          </cell>
        </row>
        <row r="202">
          <cell r="G202" t="str">
            <v>02.1253</v>
          </cell>
          <cell r="H202" t="str">
            <v>m3</v>
          </cell>
          <cell r="J202">
            <v>61953</v>
          </cell>
          <cell r="M202">
            <v>61953</v>
          </cell>
        </row>
        <row r="203">
          <cell r="G203" t="str">
            <v>02.1254</v>
          </cell>
          <cell r="H203" t="str">
            <v>m3</v>
          </cell>
          <cell r="J203">
            <v>59746</v>
          </cell>
          <cell r="M203">
            <v>59746</v>
          </cell>
        </row>
        <row r="204">
          <cell r="G204" t="str">
            <v>02.1261</v>
          </cell>
          <cell r="H204" t="str">
            <v>m3</v>
          </cell>
          <cell r="J204">
            <v>64896</v>
          </cell>
          <cell r="M204">
            <v>64896</v>
          </cell>
        </row>
        <row r="205">
          <cell r="G205" t="str">
            <v>02.1262</v>
          </cell>
          <cell r="H205" t="str">
            <v>m3</v>
          </cell>
          <cell r="J205">
            <v>62100</v>
          </cell>
          <cell r="M205">
            <v>62100</v>
          </cell>
        </row>
        <row r="206">
          <cell r="G206" t="str">
            <v>02.1263</v>
          </cell>
          <cell r="H206" t="str">
            <v>m3</v>
          </cell>
          <cell r="J206">
            <v>61512</v>
          </cell>
          <cell r="M206">
            <v>61512</v>
          </cell>
        </row>
        <row r="207">
          <cell r="G207" t="str">
            <v>02.1264</v>
          </cell>
          <cell r="H207" t="str">
            <v>m3</v>
          </cell>
          <cell r="J207">
            <v>61070</v>
          </cell>
          <cell r="M207">
            <v>61070</v>
          </cell>
        </row>
        <row r="208">
          <cell r="G208" t="str">
            <v>02.1271</v>
          </cell>
          <cell r="H208" t="str">
            <v>m3</v>
          </cell>
          <cell r="J208">
            <v>67104</v>
          </cell>
          <cell r="M208">
            <v>67104</v>
          </cell>
        </row>
        <row r="209">
          <cell r="G209" t="str">
            <v>02.1272</v>
          </cell>
          <cell r="H209" t="str">
            <v>m3</v>
          </cell>
          <cell r="J209">
            <v>64013</v>
          </cell>
          <cell r="M209">
            <v>64013</v>
          </cell>
        </row>
        <row r="210">
          <cell r="G210" t="str">
            <v>02.1273</v>
          </cell>
          <cell r="H210" t="str">
            <v>m3</v>
          </cell>
          <cell r="J210">
            <v>63425</v>
          </cell>
          <cell r="M210">
            <v>63425</v>
          </cell>
        </row>
        <row r="211">
          <cell r="G211" t="str">
            <v>02.1274</v>
          </cell>
          <cell r="H211" t="str">
            <v>m3</v>
          </cell>
          <cell r="J211">
            <v>62983</v>
          </cell>
          <cell r="M211">
            <v>62983</v>
          </cell>
        </row>
        <row r="212">
          <cell r="G212" t="str">
            <v>02.1281</v>
          </cell>
          <cell r="H212" t="str">
            <v>m3</v>
          </cell>
          <cell r="J212">
            <v>72254</v>
          </cell>
          <cell r="M212">
            <v>72254</v>
          </cell>
        </row>
        <row r="213">
          <cell r="G213" t="str">
            <v>02.1282</v>
          </cell>
          <cell r="H213" t="str">
            <v>m3</v>
          </cell>
          <cell r="J213">
            <v>69458</v>
          </cell>
          <cell r="M213">
            <v>69458</v>
          </cell>
        </row>
        <row r="214">
          <cell r="G214" t="str">
            <v>02.1283</v>
          </cell>
          <cell r="H214" t="str">
            <v>m3</v>
          </cell>
          <cell r="J214">
            <v>68869</v>
          </cell>
          <cell r="M214">
            <v>68869</v>
          </cell>
        </row>
        <row r="215">
          <cell r="G215" t="str">
            <v>02.1284</v>
          </cell>
          <cell r="H215" t="str">
            <v>m3</v>
          </cell>
          <cell r="J215">
            <v>68428</v>
          </cell>
          <cell r="M215">
            <v>68428</v>
          </cell>
        </row>
        <row r="216">
          <cell r="G216" t="str">
            <v>02.1291</v>
          </cell>
          <cell r="H216" t="str">
            <v>m3</v>
          </cell>
          <cell r="J216">
            <v>77993</v>
          </cell>
          <cell r="M216">
            <v>77993</v>
          </cell>
        </row>
        <row r="217">
          <cell r="G217" t="str">
            <v>02.1292</v>
          </cell>
          <cell r="H217" t="str">
            <v>m3</v>
          </cell>
          <cell r="J217">
            <v>75050</v>
          </cell>
          <cell r="M217">
            <v>75050</v>
          </cell>
        </row>
        <row r="218">
          <cell r="G218" t="str">
            <v>02.1293</v>
          </cell>
          <cell r="H218" t="str">
            <v>m3</v>
          </cell>
          <cell r="J218">
            <v>74461</v>
          </cell>
          <cell r="M218">
            <v>74461</v>
          </cell>
        </row>
        <row r="219">
          <cell r="G219" t="str">
            <v>02.1294</v>
          </cell>
          <cell r="H219" t="str">
            <v>m3</v>
          </cell>
          <cell r="J219">
            <v>74020</v>
          </cell>
          <cell r="M219">
            <v>74020</v>
          </cell>
        </row>
        <row r="220">
          <cell r="G220" t="str">
            <v>02.1311</v>
          </cell>
          <cell r="H220" t="str">
            <v>m3</v>
          </cell>
          <cell r="J220">
            <v>50769</v>
          </cell>
          <cell r="M220">
            <v>50769</v>
          </cell>
        </row>
        <row r="221">
          <cell r="G221" t="str">
            <v>02.1312</v>
          </cell>
          <cell r="H221" t="str">
            <v>m3</v>
          </cell>
          <cell r="J221">
            <v>48709</v>
          </cell>
          <cell r="M221">
            <v>48709</v>
          </cell>
        </row>
        <row r="222">
          <cell r="G222" t="str">
            <v>02.1313</v>
          </cell>
          <cell r="H222" t="str">
            <v>m3</v>
          </cell>
          <cell r="J222">
            <v>48415</v>
          </cell>
          <cell r="M222">
            <v>48415</v>
          </cell>
        </row>
        <row r="223">
          <cell r="G223" t="str">
            <v>02.1314</v>
          </cell>
          <cell r="H223" t="str">
            <v>m3</v>
          </cell>
          <cell r="J223">
            <v>48120</v>
          </cell>
          <cell r="M223">
            <v>48120</v>
          </cell>
        </row>
        <row r="224">
          <cell r="G224" t="str">
            <v>02.1321</v>
          </cell>
          <cell r="H224" t="str">
            <v>m3</v>
          </cell>
          <cell r="J224">
            <v>57833</v>
          </cell>
          <cell r="M224">
            <v>57833</v>
          </cell>
        </row>
        <row r="225">
          <cell r="G225" t="str">
            <v>02.1322</v>
          </cell>
          <cell r="H225" t="str">
            <v>m3</v>
          </cell>
          <cell r="J225">
            <v>56950</v>
          </cell>
          <cell r="M225">
            <v>56950</v>
          </cell>
        </row>
        <row r="226">
          <cell r="G226" t="str">
            <v>02.1323</v>
          </cell>
          <cell r="H226" t="str">
            <v>m3</v>
          </cell>
          <cell r="J226">
            <v>49592</v>
          </cell>
          <cell r="M226">
            <v>49592</v>
          </cell>
        </row>
        <row r="227">
          <cell r="G227" t="str">
            <v>02.1324</v>
          </cell>
          <cell r="H227" t="str">
            <v>m3</v>
          </cell>
          <cell r="J227">
            <v>48415</v>
          </cell>
          <cell r="M227">
            <v>48415</v>
          </cell>
        </row>
        <row r="228">
          <cell r="G228" t="str">
            <v>02.1331</v>
          </cell>
          <cell r="H228" t="str">
            <v>m3</v>
          </cell>
          <cell r="J228">
            <v>57391</v>
          </cell>
          <cell r="M228">
            <v>57391</v>
          </cell>
        </row>
        <row r="229">
          <cell r="G229" t="str">
            <v>02.1332</v>
          </cell>
          <cell r="H229" t="str">
            <v>m3</v>
          </cell>
          <cell r="J229">
            <v>55037</v>
          </cell>
          <cell r="M229">
            <v>55037</v>
          </cell>
        </row>
        <row r="230">
          <cell r="G230" t="str">
            <v>02.1333</v>
          </cell>
          <cell r="H230" t="str">
            <v>m3</v>
          </cell>
          <cell r="J230">
            <v>54301</v>
          </cell>
          <cell r="M230">
            <v>54301</v>
          </cell>
        </row>
        <row r="231">
          <cell r="G231" t="str">
            <v>02.1334</v>
          </cell>
          <cell r="H231" t="str">
            <v>m3</v>
          </cell>
          <cell r="J231">
            <v>53859</v>
          </cell>
          <cell r="M231">
            <v>53859</v>
          </cell>
        </row>
        <row r="232">
          <cell r="G232" t="str">
            <v>02.1341</v>
          </cell>
          <cell r="H232" t="str">
            <v>tÊn</v>
          </cell>
          <cell r="J232">
            <v>85204</v>
          </cell>
          <cell r="M232">
            <v>85204</v>
          </cell>
        </row>
        <row r="233">
          <cell r="G233" t="str">
            <v>02.1342</v>
          </cell>
          <cell r="H233" t="str">
            <v>tÊn</v>
          </cell>
          <cell r="J233">
            <v>79906</v>
          </cell>
          <cell r="M233">
            <v>79906</v>
          </cell>
        </row>
        <row r="234">
          <cell r="G234" t="str">
            <v>02.1343</v>
          </cell>
          <cell r="H234" t="str">
            <v>tÊn</v>
          </cell>
          <cell r="J234">
            <v>78876</v>
          </cell>
          <cell r="M234">
            <v>78876</v>
          </cell>
        </row>
        <row r="235">
          <cell r="G235" t="str">
            <v>02.1344</v>
          </cell>
          <cell r="H235" t="str">
            <v>tÊn</v>
          </cell>
          <cell r="J235">
            <v>78140</v>
          </cell>
          <cell r="M235">
            <v>78140</v>
          </cell>
        </row>
        <row r="236">
          <cell r="G236" t="str">
            <v>02.1351</v>
          </cell>
          <cell r="H236" t="str">
            <v>tÊn</v>
          </cell>
          <cell r="J236">
            <v>110221</v>
          </cell>
          <cell r="M236">
            <v>110221</v>
          </cell>
        </row>
        <row r="237">
          <cell r="G237" t="str">
            <v>02.1352</v>
          </cell>
          <cell r="H237" t="str">
            <v>tÊn</v>
          </cell>
          <cell r="J237">
            <v>103451</v>
          </cell>
          <cell r="M237">
            <v>103451</v>
          </cell>
        </row>
        <row r="238">
          <cell r="G238" t="str">
            <v>02.1353</v>
          </cell>
          <cell r="H238" t="str">
            <v>tÊn</v>
          </cell>
          <cell r="J238">
            <v>102127</v>
          </cell>
          <cell r="M238">
            <v>102127</v>
          </cell>
        </row>
        <row r="239">
          <cell r="G239" t="str">
            <v>02.1354</v>
          </cell>
          <cell r="H239" t="str">
            <v>tÊn</v>
          </cell>
          <cell r="J239">
            <v>93739</v>
          </cell>
          <cell r="M239">
            <v>93739</v>
          </cell>
        </row>
        <row r="240">
          <cell r="G240" t="str">
            <v>02.1361</v>
          </cell>
          <cell r="H240" t="str">
            <v>tÊn</v>
          </cell>
          <cell r="J240">
            <v>100739</v>
          </cell>
          <cell r="M240">
            <v>100739</v>
          </cell>
        </row>
        <row r="241">
          <cell r="G241" t="str">
            <v>02.1362</v>
          </cell>
          <cell r="H241" t="str">
            <v>tÊn</v>
          </cell>
          <cell r="J241">
            <v>94033</v>
          </cell>
          <cell r="M241">
            <v>94033</v>
          </cell>
        </row>
        <row r="242">
          <cell r="G242" t="str">
            <v>02.1363</v>
          </cell>
          <cell r="H242" t="str">
            <v>tÊn</v>
          </cell>
          <cell r="J242">
            <v>92856</v>
          </cell>
          <cell r="M242">
            <v>92856</v>
          </cell>
        </row>
        <row r="243">
          <cell r="G243" t="str">
            <v>02.1364</v>
          </cell>
          <cell r="H243" t="str">
            <v>tÊn</v>
          </cell>
          <cell r="J243">
            <v>91973</v>
          </cell>
          <cell r="M243">
            <v>91973</v>
          </cell>
        </row>
        <row r="244">
          <cell r="G244" t="str">
            <v>02.1371</v>
          </cell>
          <cell r="H244" t="str">
            <v>tÊn</v>
          </cell>
          <cell r="J244">
            <v>120227</v>
          </cell>
          <cell r="M244">
            <v>120227</v>
          </cell>
        </row>
        <row r="245">
          <cell r="G245" t="str">
            <v>02.1372</v>
          </cell>
          <cell r="H245" t="str">
            <v>tÊn</v>
          </cell>
          <cell r="J245">
            <v>112869</v>
          </cell>
          <cell r="M245">
            <v>112869</v>
          </cell>
        </row>
        <row r="246">
          <cell r="G246" t="str">
            <v>02.1373</v>
          </cell>
          <cell r="H246" t="str">
            <v>tÊn</v>
          </cell>
          <cell r="J246">
            <v>111398</v>
          </cell>
          <cell r="M246">
            <v>111398</v>
          </cell>
        </row>
        <row r="247">
          <cell r="G247" t="str">
            <v>02.1374</v>
          </cell>
          <cell r="H247" t="str">
            <v>tÊn</v>
          </cell>
          <cell r="J247">
            <v>110368</v>
          </cell>
          <cell r="M247">
            <v>110368</v>
          </cell>
        </row>
        <row r="248">
          <cell r="G248" t="str">
            <v>02.1381</v>
          </cell>
          <cell r="H248" t="str">
            <v>1000 v</v>
          </cell>
          <cell r="J248">
            <v>102421</v>
          </cell>
          <cell r="M248">
            <v>102421</v>
          </cell>
        </row>
        <row r="249">
          <cell r="G249" t="str">
            <v>02.1382</v>
          </cell>
          <cell r="H249" t="str">
            <v>1000 v</v>
          </cell>
          <cell r="J249">
            <v>77846</v>
          </cell>
          <cell r="M249">
            <v>77846</v>
          </cell>
        </row>
        <row r="250">
          <cell r="G250" t="str">
            <v>02.1383</v>
          </cell>
          <cell r="H250" t="str">
            <v>1000 v</v>
          </cell>
          <cell r="J250">
            <v>75786</v>
          </cell>
          <cell r="M250">
            <v>75786</v>
          </cell>
        </row>
        <row r="251">
          <cell r="G251" t="str">
            <v>02.1384</v>
          </cell>
          <cell r="H251" t="str">
            <v>1000 v</v>
          </cell>
          <cell r="J251">
            <v>74314</v>
          </cell>
          <cell r="M251">
            <v>74314</v>
          </cell>
        </row>
        <row r="252">
          <cell r="G252" t="str">
            <v>02.1391</v>
          </cell>
          <cell r="H252" t="str">
            <v>100 c¸i</v>
          </cell>
          <cell r="J252">
            <v>17953</v>
          </cell>
          <cell r="M252">
            <v>17953</v>
          </cell>
        </row>
        <row r="253">
          <cell r="G253" t="str">
            <v>02.1392</v>
          </cell>
          <cell r="H253" t="str">
            <v>100 c¸i</v>
          </cell>
          <cell r="J253">
            <v>16923</v>
          </cell>
          <cell r="M253">
            <v>16923</v>
          </cell>
        </row>
        <row r="254">
          <cell r="G254" t="str">
            <v>02.1393</v>
          </cell>
          <cell r="H254" t="str">
            <v>100 c¸i</v>
          </cell>
          <cell r="J254">
            <v>16776</v>
          </cell>
          <cell r="M254">
            <v>16776</v>
          </cell>
        </row>
        <row r="255">
          <cell r="G255" t="str">
            <v>02.1394</v>
          </cell>
          <cell r="H255" t="str">
            <v>100 c¸i</v>
          </cell>
          <cell r="J255">
            <v>16629</v>
          </cell>
          <cell r="M255">
            <v>16629</v>
          </cell>
        </row>
        <row r="256">
          <cell r="G256" t="str">
            <v>02.1411</v>
          </cell>
          <cell r="H256" t="str">
            <v>100 c©y</v>
          </cell>
          <cell r="J256">
            <v>132147</v>
          </cell>
          <cell r="M256">
            <v>132147</v>
          </cell>
        </row>
        <row r="257">
          <cell r="G257" t="str">
            <v>02.1412</v>
          </cell>
          <cell r="H257" t="str">
            <v>100 c©y</v>
          </cell>
          <cell r="J257">
            <v>124348</v>
          </cell>
          <cell r="M257">
            <v>124348</v>
          </cell>
        </row>
        <row r="258">
          <cell r="G258" t="str">
            <v>02.1413</v>
          </cell>
          <cell r="H258" t="str">
            <v>100 c©y</v>
          </cell>
          <cell r="J258">
            <v>122729</v>
          </cell>
          <cell r="M258">
            <v>122729</v>
          </cell>
        </row>
        <row r="259">
          <cell r="G259" t="str">
            <v>02.1414</v>
          </cell>
          <cell r="H259" t="str">
            <v>100 c©y</v>
          </cell>
          <cell r="J259">
            <v>121404</v>
          </cell>
          <cell r="M259">
            <v>121404</v>
          </cell>
        </row>
        <row r="260">
          <cell r="G260" t="str">
            <v>02.1421</v>
          </cell>
          <cell r="H260" t="str">
            <v>tÊn</v>
          </cell>
          <cell r="J260">
            <v>99184</v>
          </cell>
          <cell r="M260">
            <v>99184</v>
          </cell>
        </row>
        <row r="261">
          <cell r="G261" t="str">
            <v>02.1422</v>
          </cell>
          <cell r="H261" t="str">
            <v>tÊn</v>
          </cell>
          <cell r="J261">
            <v>93150</v>
          </cell>
          <cell r="M261">
            <v>93150</v>
          </cell>
        </row>
        <row r="262">
          <cell r="G262" t="str">
            <v>02.1423</v>
          </cell>
          <cell r="H262" t="str">
            <v>tÊn</v>
          </cell>
          <cell r="J262">
            <v>91973</v>
          </cell>
          <cell r="M262">
            <v>91973</v>
          </cell>
        </row>
        <row r="263">
          <cell r="G263" t="str">
            <v>02.1424</v>
          </cell>
          <cell r="H263" t="str">
            <v>tÊn</v>
          </cell>
          <cell r="J263">
            <v>90943</v>
          </cell>
          <cell r="M263">
            <v>90943</v>
          </cell>
        </row>
        <row r="264">
          <cell r="G264" t="str">
            <v>02.1431</v>
          </cell>
          <cell r="H264" t="str">
            <v>tÊn</v>
          </cell>
          <cell r="J264">
            <v>130234</v>
          </cell>
          <cell r="M264">
            <v>130234</v>
          </cell>
        </row>
        <row r="265">
          <cell r="G265" t="str">
            <v>02.1432</v>
          </cell>
          <cell r="H265" t="str">
            <v>tÊn</v>
          </cell>
          <cell r="J265">
            <v>122287</v>
          </cell>
          <cell r="M265">
            <v>122287</v>
          </cell>
        </row>
        <row r="266">
          <cell r="G266" t="str">
            <v>02.1433</v>
          </cell>
          <cell r="H266" t="str">
            <v>tÊn</v>
          </cell>
          <cell r="J266">
            <v>120669</v>
          </cell>
          <cell r="M266">
            <v>120669</v>
          </cell>
        </row>
        <row r="267">
          <cell r="G267" t="str">
            <v>02.1434</v>
          </cell>
          <cell r="H267" t="str">
            <v>tÊn</v>
          </cell>
          <cell r="J267">
            <v>119491</v>
          </cell>
          <cell r="M267">
            <v>119491</v>
          </cell>
        </row>
        <row r="268">
          <cell r="G268" t="str">
            <v>02.1441</v>
          </cell>
          <cell r="H268" t="str">
            <v>tÊn</v>
          </cell>
          <cell r="J268">
            <v>100214</v>
          </cell>
          <cell r="M268">
            <v>100214</v>
          </cell>
        </row>
        <row r="269">
          <cell r="G269" t="str">
            <v>02.1442</v>
          </cell>
          <cell r="H269" t="str">
            <v>tÊn</v>
          </cell>
          <cell r="J269">
            <v>93886</v>
          </cell>
          <cell r="M269">
            <v>93886</v>
          </cell>
        </row>
        <row r="270">
          <cell r="G270" t="str">
            <v>02.1443</v>
          </cell>
          <cell r="H270" t="str">
            <v>tÊn</v>
          </cell>
          <cell r="J270">
            <v>92856</v>
          </cell>
          <cell r="M270">
            <v>92856</v>
          </cell>
        </row>
        <row r="271">
          <cell r="G271" t="str">
            <v>02.1444</v>
          </cell>
          <cell r="H271" t="str">
            <v>tÊn</v>
          </cell>
          <cell r="J271">
            <v>91973</v>
          </cell>
          <cell r="M271">
            <v>91973</v>
          </cell>
        </row>
        <row r="272">
          <cell r="G272" t="str">
            <v>02.1451</v>
          </cell>
          <cell r="H272" t="str">
            <v>tÊn</v>
          </cell>
          <cell r="J272">
            <v>90207</v>
          </cell>
          <cell r="M272">
            <v>90207</v>
          </cell>
        </row>
        <row r="273">
          <cell r="G273" t="str">
            <v>02.1452</v>
          </cell>
          <cell r="H273" t="str">
            <v>tÊn</v>
          </cell>
          <cell r="J273">
            <v>84615</v>
          </cell>
          <cell r="M273">
            <v>84615</v>
          </cell>
        </row>
        <row r="274">
          <cell r="G274" t="str">
            <v>02.1453</v>
          </cell>
          <cell r="H274" t="str">
            <v>tÊn</v>
          </cell>
          <cell r="J274">
            <v>83585</v>
          </cell>
          <cell r="M274">
            <v>83585</v>
          </cell>
        </row>
        <row r="275">
          <cell r="G275" t="str">
            <v>02.1454</v>
          </cell>
          <cell r="H275" t="str">
            <v>tÊn</v>
          </cell>
          <cell r="J275">
            <v>82702</v>
          </cell>
          <cell r="M275">
            <v>82702</v>
          </cell>
        </row>
        <row r="276">
          <cell r="G276" t="str">
            <v>02.1461</v>
          </cell>
          <cell r="H276" t="str">
            <v>tÊn</v>
          </cell>
          <cell r="J276">
            <v>140241</v>
          </cell>
          <cell r="M276">
            <v>140241</v>
          </cell>
        </row>
        <row r="277">
          <cell r="G277" t="str">
            <v>02.1462</v>
          </cell>
          <cell r="H277" t="str">
            <v>tÊn</v>
          </cell>
          <cell r="J277">
            <v>131705</v>
          </cell>
          <cell r="M277">
            <v>131705</v>
          </cell>
        </row>
        <row r="278">
          <cell r="G278" t="str">
            <v>02.1463</v>
          </cell>
          <cell r="H278" t="str">
            <v>tÊn</v>
          </cell>
          <cell r="J278">
            <v>129940</v>
          </cell>
          <cell r="M278">
            <v>129940</v>
          </cell>
        </row>
        <row r="279">
          <cell r="G279" t="str">
            <v>02.1464</v>
          </cell>
          <cell r="H279" t="str">
            <v>tÊn</v>
          </cell>
          <cell r="J279">
            <v>128762</v>
          </cell>
          <cell r="M279">
            <v>128762</v>
          </cell>
        </row>
        <row r="280">
          <cell r="G280" t="str">
            <v>02.1471</v>
          </cell>
          <cell r="H280" t="str">
            <v>tÊn</v>
          </cell>
          <cell r="J280">
            <v>62689</v>
          </cell>
          <cell r="M280">
            <v>62689</v>
          </cell>
        </row>
        <row r="281">
          <cell r="G281" t="str">
            <v>02.1472</v>
          </cell>
          <cell r="H281" t="str">
            <v>tÊn</v>
          </cell>
          <cell r="J281">
            <v>56803</v>
          </cell>
          <cell r="M281">
            <v>56803</v>
          </cell>
        </row>
        <row r="282">
          <cell r="G282" t="str">
            <v>02.1473</v>
          </cell>
          <cell r="H282" t="str">
            <v>tÊn</v>
          </cell>
          <cell r="J282">
            <v>55625</v>
          </cell>
          <cell r="M282">
            <v>55625</v>
          </cell>
        </row>
        <row r="283">
          <cell r="G283" t="str">
            <v>02.1474</v>
          </cell>
          <cell r="H283" t="str">
            <v>tÊn</v>
          </cell>
          <cell r="J283">
            <v>54890</v>
          </cell>
          <cell r="M283">
            <v>54890</v>
          </cell>
        </row>
        <row r="284">
          <cell r="G284" t="str">
            <v>02.1481</v>
          </cell>
          <cell r="H284" t="str">
            <v>tÊn</v>
          </cell>
          <cell r="J284">
            <v>91090</v>
          </cell>
          <cell r="M284">
            <v>91090</v>
          </cell>
        </row>
        <row r="285">
          <cell r="G285" t="str">
            <v>02.1482</v>
          </cell>
          <cell r="H285" t="str">
            <v>tÊn</v>
          </cell>
          <cell r="J285">
            <v>84615</v>
          </cell>
          <cell r="M285">
            <v>84615</v>
          </cell>
        </row>
        <row r="286">
          <cell r="G286" t="str">
            <v>02.1483</v>
          </cell>
          <cell r="H286" t="str">
            <v>tÊn</v>
          </cell>
          <cell r="J286">
            <v>83585</v>
          </cell>
          <cell r="M286">
            <v>83585</v>
          </cell>
        </row>
        <row r="287">
          <cell r="G287" t="str">
            <v>02.1484</v>
          </cell>
          <cell r="H287" t="str">
            <v>tÊn</v>
          </cell>
          <cell r="J287">
            <v>82849</v>
          </cell>
          <cell r="M287">
            <v>82849</v>
          </cell>
        </row>
        <row r="288">
          <cell r="G288" t="str">
            <v>02.2101</v>
          </cell>
          <cell r="H288" t="str">
            <v>m3</v>
          </cell>
          <cell r="J288">
            <v>24134</v>
          </cell>
          <cell r="K288">
            <v>48193</v>
          </cell>
          <cell r="M288">
            <v>24134</v>
          </cell>
          <cell r="N288">
            <v>48193</v>
          </cell>
        </row>
        <row r="289">
          <cell r="G289" t="str">
            <v>02.2102</v>
          </cell>
          <cell r="H289" t="str">
            <v>m3</v>
          </cell>
          <cell r="J289">
            <v>23398</v>
          </cell>
          <cell r="K289">
            <v>40161</v>
          </cell>
          <cell r="M289">
            <v>23398</v>
          </cell>
          <cell r="N289">
            <v>40161</v>
          </cell>
        </row>
        <row r="290">
          <cell r="G290" t="str">
            <v>02.2201</v>
          </cell>
          <cell r="H290" t="str">
            <v>m3</v>
          </cell>
          <cell r="J290">
            <v>25900</v>
          </cell>
          <cell r="K290">
            <v>50201</v>
          </cell>
          <cell r="M290">
            <v>25900</v>
          </cell>
          <cell r="N290">
            <v>50201</v>
          </cell>
        </row>
        <row r="291">
          <cell r="G291" t="str">
            <v>02.2202</v>
          </cell>
          <cell r="H291" t="str">
            <v>m3</v>
          </cell>
          <cell r="J291">
            <v>24575</v>
          </cell>
          <cell r="K291">
            <v>42169</v>
          </cell>
          <cell r="M291">
            <v>24575</v>
          </cell>
          <cell r="N291">
            <v>42169</v>
          </cell>
        </row>
        <row r="292">
          <cell r="G292" t="str">
            <v>02.2031</v>
          </cell>
          <cell r="H292" t="str">
            <v>tÊn</v>
          </cell>
          <cell r="J292">
            <v>19425</v>
          </cell>
          <cell r="K292">
            <v>33467</v>
          </cell>
          <cell r="M292">
            <v>19425</v>
          </cell>
          <cell r="N292">
            <v>33467</v>
          </cell>
        </row>
        <row r="293">
          <cell r="G293" t="str">
            <v>02.2032</v>
          </cell>
          <cell r="H293" t="str">
            <v>tÊn</v>
          </cell>
          <cell r="J293">
            <v>18395</v>
          </cell>
          <cell r="K293">
            <v>28113</v>
          </cell>
          <cell r="M293">
            <v>18395</v>
          </cell>
          <cell r="N293">
            <v>28113</v>
          </cell>
        </row>
        <row r="294">
          <cell r="G294" t="str">
            <v>02.2401</v>
          </cell>
          <cell r="H294" t="str">
            <v>tÊn</v>
          </cell>
          <cell r="J294">
            <v>27224</v>
          </cell>
          <cell r="K294">
            <v>120483</v>
          </cell>
          <cell r="M294">
            <v>27224</v>
          </cell>
          <cell r="N294">
            <v>120483</v>
          </cell>
        </row>
        <row r="295">
          <cell r="G295" t="str">
            <v>02.2402</v>
          </cell>
          <cell r="H295" t="str">
            <v>tÊn</v>
          </cell>
          <cell r="J295">
            <v>26635</v>
          </cell>
          <cell r="K295">
            <v>73628</v>
          </cell>
          <cell r="M295">
            <v>26635</v>
          </cell>
          <cell r="N295">
            <v>73628</v>
          </cell>
        </row>
        <row r="296">
          <cell r="G296" t="str">
            <v>02.2501</v>
          </cell>
          <cell r="H296" t="str">
            <v>tÊn</v>
          </cell>
          <cell r="J296">
            <v>21338</v>
          </cell>
          <cell r="K296">
            <v>120483</v>
          </cell>
          <cell r="M296">
            <v>21338</v>
          </cell>
          <cell r="N296">
            <v>120483</v>
          </cell>
        </row>
        <row r="297">
          <cell r="G297" t="str">
            <v>02.2502</v>
          </cell>
          <cell r="H297" t="str">
            <v>tÊn</v>
          </cell>
          <cell r="J297">
            <v>20308</v>
          </cell>
          <cell r="K297">
            <v>100402</v>
          </cell>
          <cell r="M297">
            <v>20308</v>
          </cell>
          <cell r="N297">
            <v>100402</v>
          </cell>
        </row>
        <row r="298">
          <cell r="G298" t="str">
            <v>02.2601</v>
          </cell>
          <cell r="H298" t="str">
            <v>tÊn</v>
          </cell>
          <cell r="J298">
            <v>29873</v>
          </cell>
          <cell r="K298">
            <v>120483</v>
          </cell>
          <cell r="M298">
            <v>29873</v>
          </cell>
          <cell r="N298">
            <v>120483</v>
          </cell>
        </row>
        <row r="299">
          <cell r="G299" t="str">
            <v>02.2602</v>
          </cell>
          <cell r="H299" t="str">
            <v>tÊn</v>
          </cell>
          <cell r="J299">
            <v>29284</v>
          </cell>
          <cell r="K299">
            <v>100402</v>
          </cell>
          <cell r="M299">
            <v>29284</v>
          </cell>
          <cell r="N299">
            <v>100402</v>
          </cell>
        </row>
        <row r="300">
          <cell r="G300" t="str">
            <v>02.3101</v>
          </cell>
          <cell r="H300" t="str">
            <v>m3</v>
          </cell>
          <cell r="J300">
            <v>4709</v>
          </cell>
          <cell r="M300">
            <v>4709</v>
          </cell>
        </row>
        <row r="301">
          <cell r="G301" t="str">
            <v>02.3102</v>
          </cell>
          <cell r="H301" t="str">
            <v>m3</v>
          </cell>
          <cell r="J301">
            <v>6328</v>
          </cell>
          <cell r="M301">
            <v>6328</v>
          </cell>
        </row>
        <row r="302">
          <cell r="G302" t="str">
            <v>02.3103</v>
          </cell>
          <cell r="H302" t="str">
            <v>m3</v>
          </cell>
          <cell r="J302">
            <v>7064</v>
          </cell>
          <cell r="M302">
            <v>7064</v>
          </cell>
        </row>
        <row r="303">
          <cell r="G303" t="str">
            <v>02.3104</v>
          </cell>
          <cell r="H303" t="str">
            <v>m3</v>
          </cell>
          <cell r="J303">
            <v>6328</v>
          </cell>
          <cell r="M303">
            <v>6328</v>
          </cell>
        </row>
        <row r="304">
          <cell r="G304" t="str">
            <v>02.3105</v>
          </cell>
          <cell r="H304" t="str">
            <v>m3</v>
          </cell>
          <cell r="J304">
            <v>5298</v>
          </cell>
          <cell r="M304">
            <v>5298</v>
          </cell>
        </row>
        <row r="305">
          <cell r="G305" t="str">
            <v>02.3106</v>
          </cell>
          <cell r="H305" t="str">
            <v>1000 v</v>
          </cell>
          <cell r="J305">
            <v>6769</v>
          </cell>
          <cell r="M305">
            <v>6769</v>
          </cell>
        </row>
        <row r="306">
          <cell r="G306" t="str">
            <v>02.3107</v>
          </cell>
          <cell r="H306" t="str">
            <v>tÊn</v>
          </cell>
          <cell r="J306">
            <v>6916</v>
          </cell>
          <cell r="M306">
            <v>6916</v>
          </cell>
        </row>
        <row r="307">
          <cell r="G307" t="str">
            <v>02.3108</v>
          </cell>
          <cell r="H307" t="str">
            <v>tÊn</v>
          </cell>
          <cell r="J307">
            <v>8094</v>
          </cell>
          <cell r="M307">
            <v>8094</v>
          </cell>
        </row>
        <row r="308">
          <cell r="G308" t="str">
            <v>02.3109</v>
          </cell>
          <cell r="H308" t="str">
            <v>100 c©y</v>
          </cell>
          <cell r="J308">
            <v>16923</v>
          </cell>
          <cell r="M308">
            <v>16923</v>
          </cell>
        </row>
        <row r="309">
          <cell r="G309" t="str">
            <v>02.3110</v>
          </cell>
          <cell r="H309" t="str">
            <v>100 cäc</v>
          </cell>
          <cell r="J309">
            <v>5592</v>
          </cell>
          <cell r="M309">
            <v>5592</v>
          </cell>
        </row>
        <row r="310">
          <cell r="G310" t="str">
            <v>02.3111</v>
          </cell>
          <cell r="H310" t="str">
            <v>tÊn</v>
          </cell>
          <cell r="J310">
            <v>8682</v>
          </cell>
          <cell r="M310">
            <v>8682</v>
          </cell>
        </row>
        <row r="311">
          <cell r="G311" t="str">
            <v>02.3112</v>
          </cell>
          <cell r="H311" t="str">
            <v>tÊn</v>
          </cell>
          <cell r="J311">
            <v>13391</v>
          </cell>
          <cell r="M311">
            <v>13391</v>
          </cell>
        </row>
        <row r="312">
          <cell r="G312" t="str">
            <v>02.3113</v>
          </cell>
          <cell r="H312" t="str">
            <v>tÊn</v>
          </cell>
          <cell r="J312">
            <v>6916</v>
          </cell>
          <cell r="M312">
            <v>6916</v>
          </cell>
        </row>
        <row r="313">
          <cell r="G313" t="str">
            <v>02.3114</v>
          </cell>
          <cell r="H313" t="str">
            <v>tÊn</v>
          </cell>
          <cell r="J313">
            <v>9271</v>
          </cell>
          <cell r="M313">
            <v>9271</v>
          </cell>
        </row>
        <row r="314">
          <cell r="G314" t="str">
            <v>02.3115</v>
          </cell>
          <cell r="H314" t="str">
            <v>tÊn</v>
          </cell>
          <cell r="J314">
            <v>11037</v>
          </cell>
          <cell r="M314">
            <v>11037</v>
          </cell>
        </row>
        <row r="315">
          <cell r="G315" t="str">
            <v>02.3116</v>
          </cell>
          <cell r="H315" t="str">
            <v>tÊn</v>
          </cell>
          <cell r="J315">
            <v>4120</v>
          </cell>
          <cell r="M315">
            <v>4120</v>
          </cell>
        </row>
        <row r="316">
          <cell r="G316" t="str">
            <v>02.3201</v>
          </cell>
          <cell r="H316" t="str">
            <v>m3</v>
          </cell>
          <cell r="J316">
            <v>3090</v>
          </cell>
          <cell r="M316">
            <v>3090</v>
          </cell>
        </row>
        <row r="317">
          <cell r="G317" t="str">
            <v>02.3202</v>
          </cell>
          <cell r="H317" t="str">
            <v>m3</v>
          </cell>
          <cell r="J317">
            <v>5298</v>
          </cell>
          <cell r="M317">
            <v>5298</v>
          </cell>
        </row>
        <row r="318">
          <cell r="G318" t="str">
            <v>02.3203</v>
          </cell>
          <cell r="H318" t="str">
            <v>m3</v>
          </cell>
          <cell r="J318">
            <v>6769</v>
          </cell>
          <cell r="M318">
            <v>6769</v>
          </cell>
        </row>
        <row r="319">
          <cell r="G319" t="str">
            <v>02.3204</v>
          </cell>
          <cell r="H319" t="str">
            <v>m3</v>
          </cell>
          <cell r="J319">
            <v>5298</v>
          </cell>
          <cell r="M319">
            <v>5298</v>
          </cell>
        </row>
        <row r="320">
          <cell r="G320" t="str">
            <v>02.3205</v>
          </cell>
          <cell r="H320" t="str">
            <v>m3</v>
          </cell>
          <cell r="J320">
            <v>4415</v>
          </cell>
          <cell r="M320">
            <v>4415</v>
          </cell>
        </row>
        <row r="321">
          <cell r="G321" t="str">
            <v>02.3206</v>
          </cell>
          <cell r="H321" t="str">
            <v>1000 v</v>
          </cell>
          <cell r="J321">
            <v>6328</v>
          </cell>
          <cell r="M321">
            <v>6328</v>
          </cell>
        </row>
        <row r="322">
          <cell r="G322" t="str">
            <v>02.3207</v>
          </cell>
          <cell r="H322" t="str">
            <v>tÊn</v>
          </cell>
          <cell r="J322">
            <v>3090</v>
          </cell>
          <cell r="M322">
            <v>3090</v>
          </cell>
        </row>
        <row r="323">
          <cell r="G323" t="str">
            <v>02.3208</v>
          </cell>
          <cell r="H323" t="str">
            <v>tÊn</v>
          </cell>
          <cell r="J323">
            <v>7446</v>
          </cell>
          <cell r="M323">
            <v>7446</v>
          </cell>
        </row>
        <row r="324">
          <cell r="G324" t="str">
            <v>02.3209</v>
          </cell>
          <cell r="H324" t="str">
            <v>100 c©y</v>
          </cell>
          <cell r="J324">
            <v>8535</v>
          </cell>
          <cell r="M324">
            <v>8535</v>
          </cell>
        </row>
        <row r="325">
          <cell r="G325" t="str">
            <v>02.3210</v>
          </cell>
          <cell r="H325" t="str">
            <v>100 cäc</v>
          </cell>
          <cell r="J325">
            <v>3090</v>
          </cell>
          <cell r="M325">
            <v>3090</v>
          </cell>
        </row>
        <row r="326">
          <cell r="G326" t="str">
            <v>02.3211</v>
          </cell>
          <cell r="H326" t="str">
            <v>tÊn</v>
          </cell>
          <cell r="J326">
            <v>6769</v>
          </cell>
          <cell r="M326">
            <v>6769</v>
          </cell>
        </row>
        <row r="327">
          <cell r="G327" t="str">
            <v>02.3212</v>
          </cell>
          <cell r="H327" t="str">
            <v>tÊn</v>
          </cell>
          <cell r="J327">
            <v>6916</v>
          </cell>
          <cell r="M327">
            <v>6916</v>
          </cell>
        </row>
        <row r="328">
          <cell r="G328" t="str">
            <v>02.3213</v>
          </cell>
          <cell r="H328" t="str">
            <v>tÊn</v>
          </cell>
          <cell r="J328">
            <v>5150</v>
          </cell>
          <cell r="M328">
            <v>5150</v>
          </cell>
        </row>
        <row r="329">
          <cell r="G329" t="str">
            <v>02.3214</v>
          </cell>
          <cell r="H329" t="str">
            <v>tÊn</v>
          </cell>
          <cell r="J329">
            <v>8682</v>
          </cell>
          <cell r="M329">
            <v>8682</v>
          </cell>
        </row>
        <row r="330">
          <cell r="G330" t="str">
            <v>02.3215</v>
          </cell>
          <cell r="H330" t="str">
            <v>tÊn</v>
          </cell>
          <cell r="J330">
            <v>11478</v>
          </cell>
          <cell r="M330">
            <v>11478</v>
          </cell>
        </row>
        <row r="331">
          <cell r="G331" t="str">
            <v>02.3216</v>
          </cell>
          <cell r="H331" t="str">
            <v>tÊn</v>
          </cell>
          <cell r="J331">
            <v>3679</v>
          </cell>
          <cell r="M331">
            <v>3679</v>
          </cell>
        </row>
        <row r="332">
          <cell r="G332" t="str">
            <v>03.1101</v>
          </cell>
          <cell r="H332" t="str">
            <v>m3</v>
          </cell>
          <cell r="J332">
            <v>8094</v>
          </cell>
          <cell r="M332">
            <v>8094</v>
          </cell>
        </row>
        <row r="333">
          <cell r="G333" t="str">
            <v>03.1102</v>
          </cell>
          <cell r="H333" t="str">
            <v>m3</v>
          </cell>
          <cell r="J333">
            <v>12058</v>
          </cell>
          <cell r="M333">
            <v>12058</v>
          </cell>
        </row>
        <row r="334">
          <cell r="G334" t="str">
            <v>03.1103</v>
          </cell>
          <cell r="H334" t="str">
            <v>m3</v>
          </cell>
          <cell r="J334">
            <v>20308</v>
          </cell>
          <cell r="M334">
            <v>20308</v>
          </cell>
        </row>
        <row r="335">
          <cell r="G335" t="str">
            <v>03.1104</v>
          </cell>
          <cell r="H335" t="str">
            <v>m3</v>
          </cell>
          <cell r="J335">
            <v>32375</v>
          </cell>
          <cell r="M335">
            <v>32375</v>
          </cell>
        </row>
        <row r="336">
          <cell r="G336" t="str">
            <v>03.1111</v>
          </cell>
          <cell r="H336" t="str">
            <v>m3</v>
          </cell>
          <cell r="J336">
            <v>11478</v>
          </cell>
          <cell r="M336">
            <v>11478</v>
          </cell>
        </row>
        <row r="337">
          <cell r="G337" t="str">
            <v>03.1112</v>
          </cell>
          <cell r="H337" t="str">
            <v>m3</v>
          </cell>
          <cell r="J337">
            <v>16776</v>
          </cell>
          <cell r="M337">
            <v>16776</v>
          </cell>
        </row>
        <row r="338">
          <cell r="G338" t="str">
            <v>03.1113</v>
          </cell>
          <cell r="H338" t="str">
            <v>m3</v>
          </cell>
          <cell r="J338">
            <v>24428</v>
          </cell>
          <cell r="M338">
            <v>24428</v>
          </cell>
        </row>
        <row r="339">
          <cell r="G339" t="str">
            <v>03.1114</v>
          </cell>
          <cell r="H339" t="str">
            <v>m3</v>
          </cell>
          <cell r="J339">
            <v>37819</v>
          </cell>
          <cell r="M339">
            <v>37819</v>
          </cell>
        </row>
        <row r="340">
          <cell r="G340" t="str">
            <v>03.1121</v>
          </cell>
          <cell r="H340" t="str">
            <v>m3</v>
          </cell>
          <cell r="J340">
            <v>8094</v>
          </cell>
          <cell r="M340">
            <v>8094</v>
          </cell>
        </row>
        <row r="341">
          <cell r="G341" t="str">
            <v>03.1122</v>
          </cell>
          <cell r="H341" t="str">
            <v>m3</v>
          </cell>
          <cell r="J341">
            <v>11037</v>
          </cell>
          <cell r="M341">
            <v>11037</v>
          </cell>
        </row>
        <row r="342">
          <cell r="G342" t="str">
            <v>03.1123</v>
          </cell>
          <cell r="H342" t="str">
            <v>m3</v>
          </cell>
          <cell r="J342">
            <v>16482</v>
          </cell>
          <cell r="M342">
            <v>16482</v>
          </cell>
        </row>
        <row r="343">
          <cell r="G343" t="str">
            <v>03.1124</v>
          </cell>
          <cell r="H343" t="str">
            <v>m3</v>
          </cell>
          <cell r="J343">
            <v>24575</v>
          </cell>
          <cell r="M343">
            <v>24575</v>
          </cell>
        </row>
        <row r="344">
          <cell r="G344" t="str">
            <v>03.1131</v>
          </cell>
          <cell r="H344" t="str">
            <v>m3</v>
          </cell>
          <cell r="J344">
            <v>8682</v>
          </cell>
          <cell r="M344">
            <v>8682</v>
          </cell>
        </row>
        <row r="345">
          <cell r="G345" t="str">
            <v>03.1132</v>
          </cell>
          <cell r="H345" t="str">
            <v>m3</v>
          </cell>
          <cell r="J345">
            <v>11773</v>
          </cell>
          <cell r="M345">
            <v>11773</v>
          </cell>
        </row>
        <row r="346">
          <cell r="G346" t="str">
            <v>03.1133</v>
          </cell>
          <cell r="H346" t="str">
            <v>m3</v>
          </cell>
          <cell r="J346">
            <v>17659</v>
          </cell>
          <cell r="M346">
            <v>17659</v>
          </cell>
        </row>
        <row r="347">
          <cell r="G347" t="str">
            <v>03.1134</v>
          </cell>
          <cell r="H347" t="str">
            <v>m3</v>
          </cell>
          <cell r="J347">
            <v>25900</v>
          </cell>
          <cell r="M347">
            <v>25900</v>
          </cell>
        </row>
        <row r="348">
          <cell r="G348" t="str">
            <v>03.1141</v>
          </cell>
          <cell r="H348" t="str">
            <v>m3</v>
          </cell>
          <cell r="J348">
            <v>9712</v>
          </cell>
          <cell r="M348">
            <v>9712</v>
          </cell>
        </row>
        <row r="349">
          <cell r="G349" t="str">
            <v>03.1142</v>
          </cell>
          <cell r="H349" t="str">
            <v>m3</v>
          </cell>
          <cell r="J349">
            <v>12950</v>
          </cell>
          <cell r="M349">
            <v>12950</v>
          </cell>
        </row>
        <row r="350">
          <cell r="G350" t="str">
            <v>03.1143</v>
          </cell>
          <cell r="H350" t="str">
            <v>m3</v>
          </cell>
          <cell r="J350">
            <v>18836</v>
          </cell>
          <cell r="M350">
            <v>18836</v>
          </cell>
        </row>
        <row r="351">
          <cell r="G351" t="str">
            <v>03.1144</v>
          </cell>
          <cell r="H351" t="str">
            <v>m3</v>
          </cell>
          <cell r="J351">
            <v>27518</v>
          </cell>
          <cell r="M351">
            <v>27518</v>
          </cell>
        </row>
        <row r="352">
          <cell r="G352" t="str">
            <v>03.1151</v>
          </cell>
          <cell r="H352" t="str">
            <v>m3</v>
          </cell>
          <cell r="J352">
            <v>8388</v>
          </cell>
          <cell r="M352">
            <v>8388</v>
          </cell>
        </row>
        <row r="353">
          <cell r="G353" t="str">
            <v>03.1152</v>
          </cell>
          <cell r="H353" t="str">
            <v>m3</v>
          </cell>
          <cell r="J353">
            <v>11478</v>
          </cell>
          <cell r="M353">
            <v>11478</v>
          </cell>
        </row>
        <row r="354">
          <cell r="G354" t="str">
            <v>03.1153</v>
          </cell>
          <cell r="H354" t="str">
            <v>m3</v>
          </cell>
          <cell r="J354">
            <v>17365</v>
          </cell>
          <cell r="M354">
            <v>17365</v>
          </cell>
        </row>
        <row r="355">
          <cell r="G355" t="str">
            <v>03.1154</v>
          </cell>
          <cell r="H355" t="str">
            <v>m3</v>
          </cell>
          <cell r="J355">
            <v>25900</v>
          </cell>
          <cell r="M355">
            <v>25900</v>
          </cell>
        </row>
        <row r="356">
          <cell r="G356" t="str">
            <v>03.1161</v>
          </cell>
          <cell r="H356" t="str">
            <v>m3</v>
          </cell>
          <cell r="J356">
            <v>9271</v>
          </cell>
          <cell r="M356">
            <v>9271</v>
          </cell>
        </row>
        <row r="357">
          <cell r="G357" t="str">
            <v>03.1162</v>
          </cell>
          <cell r="H357" t="str">
            <v>m3</v>
          </cell>
          <cell r="J357">
            <v>12508</v>
          </cell>
          <cell r="M357">
            <v>12508</v>
          </cell>
        </row>
        <row r="358">
          <cell r="G358" t="str">
            <v>03.1163</v>
          </cell>
          <cell r="H358" t="str">
            <v>m3</v>
          </cell>
          <cell r="J358">
            <v>18395</v>
          </cell>
          <cell r="M358">
            <v>18395</v>
          </cell>
        </row>
        <row r="359">
          <cell r="G359" t="str">
            <v>03.1164</v>
          </cell>
          <cell r="H359" t="str">
            <v>m3</v>
          </cell>
          <cell r="J359">
            <v>27224</v>
          </cell>
          <cell r="M359">
            <v>27224</v>
          </cell>
        </row>
        <row r="360">
          <cell r="G360" t="str">
            <v>03.1171</v>
          </cell>
          <cell r="H360" t="str">
            <v>m3</v>
          </cell>
          <cell r="J360">
            <v>10154</v>
          </cell>
          <cell r="M360">
            <v>10154</v>
          </cell>
        </row>
        <row r="361">
          <cell r="G361" t="str">
            <v>03.1172</v>
          </cell>
          <cell r="H361" t="str">
            <v>m3</v>
          </cell>
          <cell r="J361">
            <v>13686</v>
          </cell>
          <cell r="M361">
            <v>13686</v>
          </cell>
        </row>
        <row r="362">
          <cell r="G362" t="str">
            <v>03.1173</v>
          </cell>
          <cell r="H362" t="str">
            <v>m3</v>
          </cell>
          <cell r="J362">
            <v>19719</v>
          </cell>
          <cell r="M362">
            <v>19719</v>
          </cell>
        </row>
        <row r="363">
          <cell r="G363" t="str">
            <v>03.1174</v>
          </cell>
          <cell r="H363" t="str">
            <v>m3</v>
          </cell>
          <cell r="J363">
            <v>28843</v>
          </cell>
          <cell r="M363">
            <v>28843</v>
          </cell>
        </row>
        <row r="364">
          <cell r="G364" t="str">
            <v>03.1181</v>
          </cell>
          <cell r="H364" t="str">
            <v>m3</v>
          </cell>
          <cell r="J364">
            <v>8977</v>
          </cell>
          <cell r="M364">
            <v>8977</v>
          </cell>
        </row>
        <row r="365">
          <cell r="G365" t="str">
            <v>03.1182</v>
          </cell>
          <cell r="H365" t="str">
            <v>m3</v>
          </cell>
          <cell r="J365">
            <v>12214</v>
          </cell>
          <cell r="M365">
            <v>12214</v>
          </cell>
        </row>
        <row r="366">
          <cell r="G366" t="str">
            <v>03.1183</v>
          </cell>
          <cell r="H366" t="str">
            <v>m3</v>
          </cell>
          <cell r="J366">
            <v>18100</v>
          </cell>
          <cell r="M366">
            <v>18100</v>
          </cell>
        </row>
        <row r="367">
          <cell r="G367" t="str">
            <v>03.1184</v>
          </cell>
          <cell r="H367" t="str">
            <v>m3</v>
          </cell>
          <cell r="J367">
            <v>27224</v>
          </cell>
          <cell r="M367">
            <v>27224</v>
          </cell>
        </row>
        <row r="368">
          <cell r="G368" t="str">
            <v>03.1191</v>
          </cell>
          <cell r="H368" t="str">
            <v>m3</v>
          </cell>
          <cell r="J368">
            <v>9712</v>
          </cell>
          <cell r="M368">
            <v>9712</v>
          </cell>
        </row>
        <row r="369">
          <cell r="G369" t="str">
            <v>03.1192</v>
          </cell>
          <cell r="H369" t="str">
            <v>m3</v>
          </cell>
          <cell r="J369">
            <v>12097</v>
          </cell>
          <cell r="M369">
            <v>12097</v>
          </cell>
        </row>
        <row r="370">
          <cell r="G370" t="str">
            <v>03.1193</v>
          </cell>
          <cell r="H370" t="str">
            <v>m3</v>
          </cell>
          <cell r="J370">
            <v>19425</v>
          </cell>
          <cell r="M370">
            <v>19425</v>
          </cell>
        </row>
        <row r="371">
          <cell r="G371" t="str">
            <v>03.1194</v>
          </cell>
          <cell r="H371" t="str">
            <v>m3</v>
          </cell>
          <cell r="J371">
            <v>28548</v>
          </cell>
          <cell r="M371">
            <v>28548</v>
          </cell>
        </row>
        <row r="372">
          <cell r="G372" t="str">
            <v>03.1201</v>
          </cell>
          <cell r="H372" t="str">
            <v>m3</v>
          </cell>
          <cell r="J372">
            <v>10742</v>
          </cell>
          <cell r="M372">
            <v>10742</v>
          </cell>
        </row>
        <row r="373">
          <cell r="G373" t="str">
            <v>03.1202</v>
          </cell>
          <cell r="H373" t="str">
            <v>m3</v>
          </cell>
          <cell r="J373">
            <v>14274</v>
          </cell>
          <cell r="M373">
            <v>14274</v>
          </cell>
        </row>
        <row r="374">
          <cell r="G374" t="str">
            <v>03.1203</v>
          </cell>
          <cell r="H374" t="str">
            <v>m3</v>
          </cell>
          <cell r="J374">
            <v>20749</v>
          </cell>
          <cell r="M374">
            <v>20749</v>
          </cell>
        </row>
        <row r="375">
          <cell r="G375" t="str">
            <v>03.1204</v>
          </cell>
          <cell r="H375" t="str">
            <v>m3</v>
          </cell>
          <cell r="J375">
            <v>30314</v>
          </cell>
          <cell r="M375">
            <v>30314</v>
          </cell>
        </row>
        <row r="376">
          <cell r="G376" t="str">
            <v>03.1211</v>
          </cell>
          <cell r="H376" t="str">
            <v>m3</v>
          </cell>
          <cell r="J376">
            <v>9418</v>
          </cell>
          <cell r="M376">
            <v>9418</v>
          </cell>
        </row>
        <row r="377">
          <cell r="G377" t="str">
            <v>03.1212</v>
          </cell>
          <cell r="H377" t="str">
            <v>m3</v>
          </cell>
          <cell r="J377">
            <v>12803</v>
          </cell>
          <cell r="M377">
            <v>12803</v>
          </cell>
        </row>
        <row r="378">
          <cell r="G378" t="str">
            <v>03.1213</v>
          </cell>
          <cell r="H378" t="str">
            <v>m3</v>
          </cell>
          <cell r="J378">
            <v>19130</v>
          </cell>
          <cell r="M378">
            <v>19130</v>
          </cell>
        </row>
        <row r="379">
          <cell r="G379" t="str">
            <v>03.1214</v>
          </cell>
          <cell r="H379" t="str">
            <v>m3</v>
          </cell>
          <cell r="J379">
            <v>28548</v>
          </cell>
          <cell r="M379">
            <v>28548</v>
          </cell>
        </row>
        <row r="380">
          <cell r="G380" t="str">
            <v>03.1221</v>
          </cell>
          <cell r="H380" t="str">
            <v>m3</v>
          </cell>
          <cell r="J380">
            <v>10154</v>
          </cell>
          <cell r="M380">
            <v>10154</v>
          </cell>
        </row>
        <row r="381">
          <cell r="G381" t="str">
            <v>03.1222</v>
          </cell>
          <cell r="H381" t="str">
            <v>m3</v>
          </cell>
          <cell r="J381">
            <v>13833</v>
          </cell>
          <cell r="M381">
            <v>13833</v>
          </cell>
        </row>
        <row r="382">
          <cell r="G382" t="str">
            <v>03.1223</v>
          </cell>
          <cell r="H382" t="str">
            <v>m3</v>
          </cell>
          <cell r="J382">
            <v>20455</v>
          </cell>
          <cell r="M382">
            <v>20455</v>
          </cell>
        </row>
        <row r="383">
          <cell r="G383" t="str">
            <v>03.1224</v>
          </cell>
          <cell r="H383" t="str">
            <v>m3</v>
          </cell>
          <cell r="J383">
            <v>30020</v>
          </cell>
          <cell r="M383">
            <v>30020</v>
          </cell>
        </row>
        <row r="384">
          <cell r="G384" t="str">
            <v>03.1231</v>
          </cell>
          <cell r="H384" t="str">
            <v>m3</v>
          </cell>
          <cell r="J384">
            <v>11184</v>
          </cell>
          <cell r="M384">
            <v>11184</v>
          </cell>
        </row>
        <row r="385">
          <cell r="G385" t="str">
            <v>03.1232</v>
          </cell>
          <cell r="H385" t="str">
            <v>m3</v>
          </cell>
          <cell r="J385">
            <v>14863</v>
          </cell>
          <cell r="M385">
            <v>14863</v>
          </cell>
        </row>
        <row r="386">
          <cell r="G386" t="str">
            <v>03.1233</v>
          </cell>
          <cell r="H386" t="str">
            <v>m3</v>
          </cell>
          <cell r="J386">
            <v>21632</v>
          </cell>
          <cell r="M386">
            <v>21632</v>
          </cell>
        </row>
        <row r="387">
          <cell r="G387" t="str">
            <v>03.1234</v>
          </cell>
          <cell r="H387" t="str">
            <v>m3</v>
          </cell>
          <cell r="J387">
            <v>31786</v>
          </cell>
          <cell r="M387">
            <v>31786</v>
          </cell>
        </row>
        <row r="388">
          <cell r="G388" t="str">
            <v>03.1241</v>
          </cell>
          <cell r="H388" t="str">
            <v>m3</v>
          </cell>
          <cell r="J388">
            <v>12361</v>
          </cell>
          <cell r="M388">
            <v>12361</v>
          </cell>
        </row>
        <row r="389">
          <cell r="G389" t="str">
            <v>03.1242</v>
          </cell>
          <cell r="H389" t="str">
            <v>m3</v>
          </cell>
          <cell r="J389">
            <v>16334</v>
          </cell>
          <cell r="M389">
            <v>16334</v>
          </cell>
        </row>
        <row r="390">
          <cell r="G390" t="str">
            <v>03.1243</v>
          </cell>
          <cell r="H390" t="str">
            <v>m3</v>
          </cell>
          <cell r="J390">
            <v>23839</v>
          </cell>
          <cell r="M390">
            <v>23839</v>
          </cell>
        </row>
        <row r="391">
          <cell r="G391" t="str">
            <v>03.1244</v>
          </cell>
          <cell r="H391" t="str">
            <v>m3</v>
          </cell>
          <cell r="J391">
            <v>35023</v>
          </cell>
          <cell r="M391">
            <v>35023</v>
          </cell>
        </row>
        <row r="392">
          <cell r="G392" t="str">
            <v>03.1251</v>
          </cell>
          <cell r="H392" t="str">
            <v>m3</v>
          </cell>
          <cell r="J392">
            <v>9712</v>
          </cell>
          <cell r="M392">
            <v>9712</v>
          </cell>
        </row>
        <row r="393">
          <cell r="G393" t="str">
            <v>03.1252</v>
          </cell>
          <cell r="H393" t="str">
            <v>m3</v>
          </cell>
          <cell r="J393">
            <v>13097</v>
          </cell>
          <cell r="M393">
            <v>13097</v>
          </cell>
        </row>
        <row r="394">
          <cell r="G394" t="str">
            <v>03.1253</v>
          </cell>
          <cell r="H394" t="str">
            <v>m3</v>
          </cell>
          <cell r="J394">
            <v>19572</v>
          </cell>
          <cell r="M394">
            <v>19572</v>
          </cell>
        </row>
        <row r="395">
          <cell r="G395" t="str">
            <v>03.1254</v>
          </cell>
          <cell r="H395" t="str">
            <v>m3</v>
          </cell>
          <cell r="J395">
            <v>29284</v>
          </cell>
          <cell r="M395">
            <v>29284</v>
          </cell>
        </row>
        <row r="396">
          <cell r="G396" t="str">
            <v>03.1261</v>
          </cell>
          <cell r="H396" t="str">
            <v>m3</v>
          </cell>
          <cell r="J396">
            <v>10595</v>
          </cell>
          <cell r="M396">
            <v>10595</v>
          </cell>
        </row>
        <row r="397">
          <cell r="G397" t="str">
            <v>03.1262</v>
          </cell>
          <cell r="H397" t="str">
            <v>m3</v>
          </cell>
          <cell r="J397">
            <v>14127</v>
          </cell>
          <cell r="M397">
            <v>14127</v>
          </cell>
        </row>
        <row r="398">
          <cell r="G398" t="str">
            <v>03.1263</v>
          </cell>
          <cell r="H398" t="str">
            <v>m3</v>
          </cell>
          <cell r="J398">
            <v>21043</v>
          </cell>
          <cell r="M398">
            <v>21043</v>
          </cell>
        </row>
        <row r="399">
          <cell r="G399" t="str">
            <v>03.1264</v>
          </cell>
          <cell r="H399" t="str">
            <v>m3</v>
          </cell>
          <cell r="J399">
            <v>30756</v>
          </cell>
          <cell r="M399">
            <v>30756</v>
          </cell>
        </row>
        <row r="400">
          <cell r="G400" t="str">
            <v>03.1271</v>
          </cell>
          <cell r="H400" t="str">
            <v>m3</v>
          </cell>
          <cell r="J400">
            <v>11478</v>
          </cell>
          <cell r="M400">
            <v>11478</v>
          </cell>
        </row>
        <row r="401">
          <cell r="G401" t="str">
            <v>03.1272</v>
          </cell>
          <cell r="H401" t="str">
            <v>m3</v>
          </cell>
          <cell r="J401">
            <v>15451</v>
          </cell>
          <cell r="M401">
            <v>15451</v>
          </cell>
        </row>
        <row r="402">
          <cell r="G402" t="str">
            <v>03.1273</v>
          </cell>
          <cell r="H402" t="str">
            <v>m3</v>
          </cell>
          <cell r="J402">
            <v>22368</v>
          </cell>
          <cell r="M402">
            <v>22368</v>
          </cell>
        </row>
        <row r="403">
          <cell r="G403" t="str">
            <v>03.1274</v>
          </cell>
          <cell r="H403" t="str">
            <v>m3</v>
          </cell>
          <cell r="J403">
            <v>32669</v>
          </cell>
          <cell r="M403">
            <v>32669</v>
          </cell>
        </row>
        <row r="404">
          <cell r="G404" t="str">
            <v>03.1281</v>
          </cell>
          <cell r="H404" t="str">
            <v>m3</v>
          </cell>
          <cell r="J404">
            <v>12655</v>
          </cell>
          <cell r="M404">
            <v>12655</v>
          </cell>
        </row>
        <row r="405">
          <cell r="G405" t="str">
            <v>03.1282</v>
          </cell>
          <cell r="H405" t="str">
            <v>m3</v>
          </cell>
          <cell r="J405">
            <v>17070</v>
          </cell>
          <cell r="M405">
            <v>17070</v>
          </cell>
        </row>
        <row r="406">
          <cell r="G406" t="str">
            <v>03.1283</v>
          </cell>
          <cell r="H406" t="str">
            <v>m3</v>
          </cell>
          <cell r="J406">
            <v>24575</v>
          </cell>
          <cell r="M406">
            <v>24575</v>
          </cell>
        </row>
        <row r="407">
          <cell r="G407" t="str">
            <v>03.1284</v>
          </cell>
          <cell r="H407" t="str">
            <v>m3</v>
          </cell>
          <cell r="J407">
            <v>35906</v>
          </cell>
          <cell r="M407">
            <v>35906</v>
          </cell>
        </row>
        <row r="408">
          <cell r="G408" t="str">
            <v>03.1291</v>
          </cell>
          <cell r="H408" t="str">
            <v>m3</v>
          </cell>
          <cell r="J408">
            <v>10007</v>
          </cell>
          <cell r="M408">
            <v>10007</v>
          </cell>
        </row>
        <row r="409">
          <cell r="G409" t="str">
            <v>03.1292</v>
          </cell>
          <cell r="H409" t="str">
            <v>m3</v>
          </cell>
          <cell r="J409">
            <v>13391</v>
          </cell>
          <cell r="M409">
            <v>13391</v>
          </cell>
        </row>
        <row r="410">
          <cell r="G410" t="str">
            <v>03.1293</v>
          </cell>
          <cell r="H410" t="str">
            <v>m3</v>
          </cell>
          <cell r="J410">
            <v>20308</v>
          </cell>
          <cell r="M410">
            <v>20308</v>
          </cell>
        </row>
        <row r="411">
          <cell r="G411" t="str">
            <v>03.1294</v>
          </cell>
          <cell r="H411" t="str">
            <v>m3</v>
          </cell>
          <cell r="J411">
            <v>30167</v>
          </cell>
          <cell r="M411">
            <v>30167</v>
          </cell>
        </row>
        <row r="412">
          <cell r="G412" t="str">
            <v>03.1301</v>
          </cell>
          <cell r="H412" t="str">
            <v>m3</v>
          </cell>
          <cell r="J412">
            <v>10890</v>
          </cell>
          <cell r="M412">
            <v>10890</v>
          </cell>
        </row>
        <row r="413">
          <cell r="G413" t="str">
            <v>03.1302</v>
          </cell>
          <cell r="H413" t="str">
            <v>m3</v>
          </cell>
          <cell r="J413">
            <v>14569</v>
          </cell>
          <cell r="M413">
            <v>14569</v>
          </cell>
        </row>
        <row r="414">
          <cell r="G414" t="str">
            <v>03.1303</v>
          </cell>
          <cell r="H414" t="str">
            <v>m3</v>
          </cell>
          <cell r="J414">
            <v>21632</v>
          </cell>
          <cell r="M414">
            <v>21632</v>
          </cell>
        </row>
        <row r="415">
          <cell r="G415" t="str">
            <v>03.1304</v>
          </cell>
          <cell r="H415" t="str">
            <v>m3</v>
          </cell>
          <cell r="J415">
            <v>31786</v>
          </cell>
          <cell r="M415">
            <v>31786</v>
          </cell>
        </row>
        <row r="416">
          <cell r="G416" t="str">
            <v>03.1311</v>
          </cell>
          <cell r="H416" t="str">
            <v>m3</v>
          </cell>
          <cell r="J416">
            <v>11773</v>
          </cell>
          <cell r="M416">
            <v>11773</v>
          </cell>
        </row>
        <row r="417">
          <cell r="G417" t="str">
            <v>03.1312</v>
          </cell>
          <cell r="H417" t="str">
            <v>m3</v>
          </cell>
          <cell r="J417">
            <v>15893</v>
          </cell>
          <cell r="M417">
            <v>15893</v>
          </cell>
        </row>
        <row r="418">
          <cell r="G418" t="str">
            <v>03.1313</v>
          </cell>
          <cell r="H418" t="str">
            <v>m3</v>
          </cell>
          <cell r="J418">
            <v>22956</v>
          </cell>
          <cell r="M418">
            <v>22956</v>
          </cell>
        </row>
        <row r="419">
          <cell r="G419" t="str">
            <v>03.1314</v>
          </cell>
          <cell r="H419" t="str">
            <v>m3</v>
          </cell>
          <cell r="J419">
            <v>33699</v>
          </cell>
          <cell r="M419">
            <v>33699</v>
          </cell>
        </row>
        <row r="420">
          <cell r="G420" t="str">
            <v>03.1321</v>
          </cell>
          <cell r="H420" t="str">
            <v>m3</v>
          </cell>
          <cell r="J420">
            <v>12950</v>
          </cell>
          <cell r="M420">
            <v>12950</v>
          </cell>
        </row>
        <row r="421">
          <cell r="G421" t="str">
            <v>03.1322</v>
          </cell>
          <cell r="H421" t="str">
            <v>m3</v>
          </cell>
          <cell r="J421">
            <v>17512</v>
          </cell>
          <cell r="M421">
            <v>17512</v>
          </cell>
        </row>
        <row r="422">
          <cell r="G422" t="str">
            <v>03.1323</v>
          </cell>
          <cell r="H422" t="str">
            <v>m3</v>
          </cell>
          <cell r="J422">
            <v>25311</v>
          </cell>
          <cell r="M422">
            <v>25311</v>
          </cell>
        </row>
        <row r="423">
          <cell r="G423" t="str">
            <v>03.1324</v>
          </cell>
          <cell r="H423" t="str">
            <v>m3</v>
          </cell>
          <cell r="J423">
            <v>37084</v>
          </cell>
          <cell r="M423">
            <v>37084</v>
          </cell>
        </row>
        <row r="424">
          <cell r="G424" t="str">
            <v>03.1331</v>
          </cell>
          <cell r="H424" t="str">
            <v>m3</v>
          </cell>
          <cell r="J424">
            <v>10595</v>
          </cell>
          <cell r="M424">
            <v>10595</v>
          </cell>
        </row>
        <row r="425">
          <cell r="G425" t="str">
            <v>03.1332</v>
          </cell>
          <cell r="H425" t="str">
            <v>m3</v>
          </cell>
          <cell r="J425">
            <v>14127</v>
          </cell>
          <cell r="M425">
            <v>14127</v>
          </cell>
        </row>
        <row r="426">
          <cell r="G426" t="str">
            <v>03.1333</v>
          </cell>
          <cell r="H426" t="str">
            <v>m3</v>
          </cell>
          <cell r="J426">
            <v>21191</v>
          </cell>
          <cell r="M426">
            <v>21191</v>
          </cell>
        </row>
        <row r="427">
          <cell r="G427" t="str">
            <v>03.1334</v>
          </cell>
          <cell r="H427" t="str">
            <v>m3</v>
          </cell>
          <cell r="J427">
            <v>31639</v>
          </cell>
          <cell r="M427">
            <v>31639</v>
          </cell>
        </row>
        <row r="428">
          <cell r="G428" t="str">
            <v>03.1341</v>
          </cell>
          <cell r="H428" t="str">
            <v>m3</v>
          </cell>
          <cell r="J428">
            <v>11331</v>
          </cell>
          <cell r="M428">
            <v>11331</v>
          </cell>
        </row>
        <row r="429">
          <cell r="G429" t="str">
            <v>03.1342</v>
          </cell>
          <cell r="H429" t="str">
            <v>m3</v>
          </cell>
          <cell r="J429">
            <v>15451</v>
          </cell>
          <cell r="M429">
            <v>15451</v>
          </cell>
        </row>
        <row r="430">
          <cell r="G430" t="str">
            <v>03.1343</v>
          </cell>
          <cell r="H430" t="str">
            <v>m3</v>
          </cell>
          <cell r="J430">
            <v>22809</v>
          </cell>
          <cell r="M430">
            <v>22809</v>
          </cell>
        </row>
        <row r="431">
          <cell r="G431" t="str">
            <v>03.1344</v>
          </cell>
          <cell r="H431" t="str">
            <v>m3</v>
          </cell>
          <cell r="J431">
            <v>33405</v>
          </cell>
          <cell r="M431">
            <v>33405</v>
          </cell>
        </row>
        <row r="432">
          <cell r="G432" t="str">
            <v>03.1351</v>
          </cell>
          <cell r="H432" t="str">
            <v>m3</v>
          </cell>
          <cell r="J432">
            <v>12508</v>
          </cell>
          <cell r="M432">
            <v>12508</v>
          </cell>
        </row>
        <row r="433">
          <cell r="G433" t="str">
            <v>03.1352</v>
          </cell>
          <cell r="H433" t="str">
            <v>m3</v>
          </cell>
          <cell r="J433">
            <v>16629</v>
          </cell>
          <cell r="M433">
            <v>16629</v>
          </cell>
        </row>
        <row r="434">
          <cell r="G434" t="str">
            <v>03.1353</v>
          </cell>
          <cell r="H434" t="str">
            <v>m3</v>
          </cell>
          <cell r="J434">
            <v>24134</v>
          </cell>
          <cell r="M434">
            <v>24134</v>
          </cell>
        </row>
        <row r="435">
          <cell r="G435" t="str">
            <v>03.1354</v>
          </cell>
          <cell r="H435" t="str">
            <v>m3</v>
          </cell>
          <cell r="J435">
            <v>35318</v>
          </cell>
          <cell r="M435">
            <v>35318</v>
          </cell>
        </row>
        <row r="436">
          <cell r="G436" t="str">
            <v>03.1361</v>
          </cell>
          <cell r="H436" t="str">
            <v>m3</v>
          </cell>
          <cell r="J436">
            <v>13833</v>
          </cell>
          <cell r="M436">
            <v>13833</v>
          </cell>
        </row>
        <row r="437">
          <cell r="G437" t="str">
            <v>03.1362</v>
          </cell>
          <cell r="H437" t="str">
            <v>m3</v>
          </cell>
          <cell r="J437">
            <v>18247</v>
          </cell>
          <cell r="M437">
            <v>18247</v>
          </cell>
        </row>
        <row r="438">
          <cell r="G438" t="str">
            <v>03.1363</v>
          </cell>
          <cell r="H438" t="str">
            <v>m3</v>
          </cell>
          <cell r="J438">
            <v>26488</v>
          </cell>
          <cell r="M438">
            <v>26488</v>
          </cell>
        </row>
        <row r="439">
          <cell r="G439" t="str">
            <v>03.1364</v>
          </cell>
          <cell r="H439" t="str">
            <v>m3</v>
          </cell>
          <cell r="J439">
            <v>38849</v>
          </cell>
          <cell r="M439">
            <v>38849</v>
          </cell>
        </row>
        <row r="440">
          <cell r="G440" t="str">
            <v>03.1371</v>
          </cell>
          <cell r="H440" t="str">
            <v>m3</v>
          </cell>
          <cell r="J440">
            <v>11184</v>
          </cell>
          <cell r="M440">
            <v>11184</v>
          </cell>
        </row>
        <row r="441">
          <cell r="G441" t="str">
            <v>03.1372</v>
          </cell>
          <cell r="H441" t="str">
            <v>m3</v>
          </cell>
          <cell r="J441">
            <v>14716</v>
          </cell>
          <cell r="M441">
            <v>14716</v>
          </cell>
        </row>
        <row r="442">
          <cell r="G442" t="str">
            <v>03.1373</v>
          </cell>
          <cell r="H442" t="str">
            <v>m3</v>
          </cell>
          <cell r="J442">
            <v>22074</v>
          </cell>
          <cell r="M442">
            <v>22074</v>
          </cell>
        </row>
        <row r="443">
          <cell r="G443" t="str">
            <v>03.1374</v>
          </cell>
          <cell r="H443" t="str">
            <v>m3</v>
          </cell>
          <cell r="J443">
            <v>33257</v>
          </cell>
          <cell r="M443">
            <v>33257</v>
          </cell>
        </row>
        <row r="444">
          <cell r="G444" t="str">
            <v>03.1381</v>
          </cell>
          <cell r="H444" t="str">
            <v>m3</v>
          </cell>
          <cell r="J444">
            <v>11773</v>
          </cell>
          <cell r="M444">
            <v>11773</v>
          </cell>
        </row>
        <row r="445">
          <cell r="G445" t="str">
            <v>03.1382</v>
          </cell>
          <cell r="H445" t="str">
            <v>m3</v>
          </cell>
          <cell r="J445">
            <v>16334</v>
          </cell>
          <cell r="M445">
            <v>16334</v>
          </cell>
        </row>
        <row r="446">
          <cell r="G446" t="str">
            <v>03.1383</v>
          </cell>
          <cell r="H446" t="str">
            <v>m3</v>
          </cell>
          <cell r="J446">
            <v>23987</v>
          </cell>
          <cell r="M446">
            <v>23987</v>
          </cell>
        </row>
        <row r="447">
          <cell r="G447" t="str">
            <v>03.1384</v>
          </cell>
          <cell r="H447" t="str">
            <v>m3</v>
          </cell>
          <cell r="J447">
            <v>35023</v>
          </cell>
          <cell r="M447">
            <v>35023</v>
          </cell>
        </row>
        <row r="448">
          <cell r="G448" t="str">
            <v>03.1391</v>
          </cell>
          <cell r="H448" t="str">
            <v>m3</v>
          </cell>
          <cell r="J448">
            <v>13097</v>
          </cell>
          <cell r="M448">
            <v>13097</v>
          </cell>
        </row>
        <row r="449">
          <cell r="G449" t="str">
            <v>03.1392</v>
          </cell>
          <cell r="H449" t="str">
            <v>m3</v>
          </cell>
          <cell r="J449">
            <v>17512</v>
          </cell>
          <cell r="M449">
            <v>17512</v>
          </cell>
        </row>
        <row r="450">
          <cell r="G450" t="str">
            <v>03.1393</v>
          </cell>
          <cell r="H450" t="str">
            <v>m3</v>
          </cell>
          <cell r="J450">
            <v>25311</v>
          </cell>
          <cell r="M450">
            <v>25311</v>
          </cell>
        </row>
        <row r="451">
          <cell r="G451" t="str">
            <v>03.1394</v>
          </cell>
          <cell r="H451" t="str">
            <v>m3</v>
          </cell>
          <cell r="J451">
            <v>37084</v>
          </cell>
          <cell r="M451">
            <v>37084</v>
          </cell>
        </row>
        <row r="452">
          <cell r="G452" t="str">
            <v>03.1411</v>
          </cell>
          <cell r="H452" t="str">
            <v>m3</v>
          </cell>
          <cell r="J452">
            <v>14421</v>
          </cell>
          <cell r="M452">
            <v>14421</v>
          </cell>
        </row>
        <row r="453">
          <cell r="G453" t="str">
            <v>03.1412</v>
          </cell>
          <cell r="H453" t="str">
            <v>m3</v>
          </cell>
          <cell r="J453">
            <v>19278</v>
          </cell>
          <cell r="M453">
            <v>19278</v>
          </cell>
        </row>
        <row r="454">
          <cell r="G454" t="str">
            <v>03.1413</v>
          </cell>
          <cell r="H454" t="str">
            <v>m3</v>
          </cell>
          <cell r="J454">
            <v>27813</v>
          </cell>
          <cell r="M454">
            <v>27813</v>
          </cell>
        </row>
        <row r="455">
          <cell r="G455" t="str">
            <v>03.1414</v>
          </cell>
          <cell r="H455" t="str">
            <v>m3</v>
          </cell>
          <cell r="J455">
            <v>40762</v>
          </cell>
          <cell r="M455">
            <v>40762</v>
          </cell>
        </row>
        <row r="456">
          <cell r="G456" t="str">
            <v>03.1421</v>
          </cell>
          <cell r="H456" t="str">
            <v>m3</v>
          </cell>
          <cell r="J456">
            <v>12361</v>
          </cell>
          <cell r="M456">
            <v>12361</v>
          </cell>
        </row>
        <row r="457">
          <cell r="G457" t="str">
            <v>03.1422</v>
          </cell>
          <cell r="H457" t="str">
            <v>m3</v>
          </cell>
          <cell r="J457">
            <v>16187</v>
          </cell>
          <cell r="M457">
            <v>16187</v>
          </cell>
        </row>
        <row r="458">
          <cell r="G458" t="str">
            <v>03.1423</v>
          </cell>
          <cell r="H458" t="str">
            <v>m3</v>
          </cell>
          <cell r="J458">
            <v>24281</v>
          </cell>
          <cell r="M458">
            <v>24281</v>
          </cell>
        </row>
        <row r="459">
          <cell r="G459" t="str">
            <v>03.1424</v>
          </cell>
          <cell r="H459" t="str">
            <v>m3</v>
          </cell>
          <cell r="J459">
            <v>36642</v>
          </cell>
          <cell r="M459">
            <v>36642</v>
          </cell>
        </row>
        <row r="460">
          <cell r="G460" t="str">
            <v>03.1431</v>
          </cell>
          <cell r="H460" t="str">
            <v>m3</v>
          </cell>
          <cell r="J460">
            <v>12950</v>
          </cell>
          <cell r="M460">
            <v>12950</v>
          </cell>
        </row>
        <row r="461">
          <cell r="G461" t="str">
            <v>03.1432</v>
          </cell>
          <cell r="H461" t="str">
            <v>m3</v>
          </cell>
          <cell r="J461">
            <v>17217</v>
          </cell>
          <cell r="M461">
            <v>17217</v>
          </cell>
        </row>
        <row r="462">
          <cell r="G462" t="str">
            <v>03.1433</v>
          </cell>
          <cell r="H462" t="str">
            <v>m3</v>
          </cell>
          <cell r="J462">
            <v>25485</v>
          </cell>
          <cell r="M462">
            <v>25485</v>
          </cell>
        </row>
        <row r="463">
          <cell r="G463" t="str">
            <v>03.1434</v>
          </cell>
          <cell r="H463" t="str">
            <v>m3</v>
          </cell>
          <cell r="J463">
            <v>38849</v>
          </cell>
          <cell r="M463">
            <v>38849</v>
          </cell>
        </row>
        <row r="464">
          <cell r="G464" t="str">
            <v>03.1441</v>
          </cell>
          <cell r="H464" t="str">
            <v>m3</v>
          </cell>
          <cell r="J464">
            <v>14274</v>
          </cell>
          <cell r="M464">
            <v>14274</v>
          </cell>
        </row>
        <row r="465">
          <cell r="G465" t="str">
            <v>03.1442</v>
          </cell>
          <cell r="H465" t="str">
            <v>m3</v>
          </cell>
          <cell r="J465">
            <v>18836</v>
          </cell>
          <cell r="M465">
            <v>18836</v>
          </cell>
        </row>
        <row r="466">
          <cell r="G466" t="str">
            <v>03.1443</v>
          </cell>
          <cell r="H466" t="str">
            <v>m3</v>
          </cell>
          <cell r="J466">
            <v>27960</v>
          </cell>
          <cell r="M466">
            <v>27960</v>
          </cell>
        </row>
        <row r="467">
          <cell r="G467" t="str">
            <v>03.1444</v>
          </cell>
          <cell r="H467" t="str">
            <v>m3</v>
          </cell>
          <cell r="J467">
            <v>42234</v>
          </cell>
          <cell r="M467">
            <v>42234</v>
          </cell>
        </row>
        <row r="468">
          <cell r="G468" t="str">
            <v>03.1451</v>
          </cell>
          <cell r="H468" t="str">
            <v>m3</v>
          </cell>
          <cell r="J468">
            <v>15746</v>
          </cell>
          <cell r="M468">
            <v>15746</v>
          </cell>
        </row>
        <row r="469">
          <cell r="G469" t="str">
            <v>03.1452</v>
          </cell>
          <cell r="H469" t="str">
            <v>m3</v>
          </cell>
          <cell r="J469">
            <v>20749</v>
          </cell>
          <cell r="M469">
            <v>20749</v>
          </cell>
        </row>
        <row r="470">
          <cell r="G470" t="str">
            <v>03.1453</v>
          </cell>
          <cell r="H470" t="str">
            <v>m3</v>
          </cell>
          <cell r="J470">
            <v>30756</v>
          </cell>
          <cell r="M470">
            <v>30756</v>
          </cell>
        </row>
        <row r="471">
          <cell r="G471" t="str">
            <v>03.1454</v>
          </cell>
          <cell r="H471" t="str">
            <v>m3</v>
          </cell>
          <cell r="J471">
            <v>46502</v>
          </cell>
          <cell r="M471">
            <v>46502</v>
          </cell>
        </row>
        <row r="472">
          <cell r="G472" t="str">
            <v>03.2101</v>
          </cell>
          <cell r="H472" t="str">
            <v>m3</v>
          </cell>
          <cell r="J472">
            <v>8241</v>
          </cell>
          <cell r="M472">
            <v>8241</v>
          </cell>
        </row>
        <row r="473">
          <cell r="G473" t="str">
            <v>03.2102</v>
          </cell>
          <cell r="H473" t="str">
            <v>m3</v>
          </cell>
          <cell r="J473">
            <v>10890</v>
          </cell>
          <cell r="M473">
            <v>10890</v>
          </cell>
        </row>
        <row r="474">
          <cell r="G474" t="str">
            <v>03.2103</v>
          </cell>
          <cell r="H474" t="str">
            <v>m3</v>
          </cell>
          <cell r="J474">
            <v>13686</v>
          </cell>
          <cell r="M474">
            <v>13686</v>
          </cell>
        </row>
        <row r="475">
          <cell r="G475" t="str">
            <v>03.2104</v>
          </cell>
          <cell r="H475" t="str">
            <v>m3</v>
          </cell>
          <cell r="J475">
            <v>16923</v>
          </cell>
          <cell r="M475">
            <v>16923</v>
          </cell>
        </row>
        <row r="476">
          <cell r="G476" t="str">
            <v>03.2201</v>
          </cell>
          <cell r="H476" t="str">
            <v>m3</v>
          </cell>
          <cell r="J476">
            <v>7505</v>
          </cell>
          <cell r="M476">
            <v>7505</v>
          </cell>
        </row>
        <row r="477">
          <cell r="G477" t="str">
            <v>03.2202</v>
          </cell>
          <cell r="H477" t="str">
            <v>m3</v>
          </cell>
          <cell r="J477">
            <v>9712</v>
          </cell>
          <cell r="M477">
            <v>9712</v>
          </cell>
        </row>
        <row r="478">
          <cell r="G478" t="str">
            <v>03.2203</v>
          </cell>
          <cell r="H478" t="str">
            <v>m3</v>
          </cell>
          <cell r="J478">
            <v>10890</v>
          </cell>
          <cell r="M478">
            <v>10890</v>
          </cell>
        </row>
        <row r="479">
          <cell r="G479" t="str">
            <v>03.2204</v>
          </cell>
          <cell r="H479" t="str">
            <v>m3</v>
          </cell>
          <cell r="J479">
            <v>10890</v>
          </cell>
          <cell r="M479">
            <v>10890</v>
          </cell>
        </row>
        <row r="480">
          <cell r="G480" t="str">
            <v>03.3101</v>
          </cell>
          <cell r="H480" t="str">
            <v>m3</v>
          </cell>
          <cell r="J480">
            <v>9860</v>
          </cell>
          <cell r="M480">
            <v>9860</v>
          </cell>
        </row>
        <row r="481">
          <cell r="G481" t="str">
            <v>03.3102</v>
          </cell>
          <cell r="H481" t="str">
            <v>m3</v>
          </cell>
          <cell r="J481">
            <v>14716</v>
          </cell>
          <cell r="M481">
            <v>14716</v>
          </cell>
        </row>
        <row r="482">
          <cell r="G482" t="str">
            <v>03.3103</v>
          </cell>
          <cell r="H482" t="str">
            <v>m3</v>
          </cell>
          <cell r="J482">
            <v>21926</v>
          </cell>
          <cell r="M482">
            <v>21926</v>
          </cell>
        </row>
        <row r="483">
          <cell r="G483" t="str">
            <v>03.3104</v>
          </cell>
          <cell r="H483" t="str">
            <v>m3</v>
          </cell>
          <cell r="J483">
            <v>33405</v>
          </cell>
          <cell r="M483">
            <v>33405</v>
          </cell>
        </row>
        <row r="484">
          <cell r="G484" t="str">
            <v>03.3201</v>
          </cell>
          <cell r="H484" t="str">
            <v>m3</v>
          </cell>
          <cell r="J484">
            <v>7505</v>
          </cell>
          <cell r="M484">
            <v>7505</v>
          </cell>
        </row>
        <row r="485">
          <cell r="G485" t="str">
            <v>03.3202</v>
          </cell>
          <cell r="H485" t="str">
            <v>m3</v>
          </cell>
          <cell r="J485">
            <v>8682</v>
          </cell>
          <cell r="M485">
            <v>8682</v>
          </cell>
        </row>
        <row r="486">
          <cell r="G486" t="str">
            <v>03.3203</v>
          </cell>
          <cell r="H486" t="str">
            <v>m3</v>
          </cell>
          <cell r="J486">
            <v>10007</v>
          </cell>
          <cell r="M486">
            <v>10007</v>
          </cell>
        </row>
        <row r="487">
          <cell r="G487" t="str">
            <v>03.3204</v>
          </cell>
          <cell r="H487" t="str">
            <v>m3</v>
          </cell>
          <cell r="J487">
            <v>10007</v>
          </cell>
          <cell r="M487">
            <v>10007</v>
          </cell>
        </row>
        <row r="488">
          <cell r="G488" t="str">
            <v>03.4001</v>
          </cell>
          <cell r="H488" t="str">
            <v>m</v>
          </cell>
          <cell r="J488">
            <v>5592</v>
          </cell>
          <cell r="M488">
            <v>5592</v>
          </cell>
        </row>
        <row r="489">
          <cell r="G489" t="str">
            <v>03.4002</v>
          </cell>
          <cell r="H489" t="str">
            <v>m</v>
          </cell>
          <cell r="I489">
            <v>22400</v>
          </cell>
          <cell r="J489">
            <v>8241</v>
          </cell>
          <cell r="L489">
            <v>24000</v>
          </cell>
          <cell r="M489">
            <v>8241</v>
          </cell>
        </row>
        <row r="490">
          <cell r="G490" t="str">
            <v>03.4003</v>
          </cell>
          <cell r="H490" t="str">
            <v>m</v>
          </cell>
          <cell r="I490">
            <v>35000</v>
          </cell>
          <cell r="J490">
            <v>12655</v>
          </cell>
          <cell r="L490">
            <v>37500</v>
          </cell>
          <cell r="M490">
            <v>12655</v>
          </cell>
        </row>
        <row r="491">
          <cell r="G491" t="str">
            <v>03.4004</v>
          </cell>
          <cell r="H491" t="str">
            <v>m</v>
          </cell>
          <cell r="I491">
            <v>42000</v>
          </cell>
          <cell r="J491">
            <v>16187</v>
          </cell>
          <cell r="L491">
            <v>45000</v>
          </cell>
          <cell r="M491">
            <v>16187</v>
          </cell>
        </row>
        <row r="492">
          <cell r="G492" t="str">
            <v>03.5100</v>
          </cell>
          <cell r="H492" t="str">
            <v>m3</v>
          </cell>
          <cell r="J492">
            <v>5827</v>
          </cell>
          <cell r="M492">
            <v>5827</v>
          </cell>
        </row>
        <row r="493">
          <cell r="G493" t="str">
            <v>03.5200</v>
          </cell>
          <cell r="H493" t="str">
            <v>m3</v>
          </cell>
          <cell r="K493">
            <v>2567</v>
          </cell>
          <cell r="N493">
            <v>2567</v>
          </cell>
        </row>
        <row r="494">
          <cell r="G494" t="str">
            <v>03.6001</v>
          </cell>
          <cell r="H494" t="str">
            <v>m3</v>
          </cell>
          <cell r="J494">
            <v>15157</v>
          </cell>
          <cell r="M494">
            <v>15157</v>
          </cell>
        </row>
        <row r="495">
          <cell r="G495" t="str">
            <v>03.6002</v>
          </cell>
          <cell r="H495" t="str">
            <v>m3</v>
          </cell>
          <cell r="J495">
            <v>16187</v>
          </cell>
          <cell r="M495">
            <v>16187</v>
          </cell>
        </row>
        <row r="496">
          <cell r="G496" t="str">
            <v>03.6003</v>
          </cell>
          <cell r="H496" t="str">
            <v>m3</v>
          </cell>
          <cell r="J496">
            <v>26341</v>
          </cell>
          <cell r="M496">
            <v>26341</v>
          </cell>
        </row>
        <row r="497">
          <cell r="G497" t="str">
            <v>03.6004</v>
          </cell>
          <cell r="H497" t="str">
            <v>m3</v>
          </cell>
          <cell r="J497">
            <v>23104</v>
          </cell>
          <cell r="M497">
            <v>23104</v>
          </cell>
        </row>
        <row r="498">
          <cell r="G498" t="str">
            <v>03.7001</v>
          </cell>
          <cell r="H498" t="str">
            <v>m3</v>
          </cell>
          <cell r="I498">
            <v>27750</v>
          </cell>
          <cell r="J498">
            <v>9124</v>
          </cell>
          <cell r="L498">
            <v>24423</v>
          </cell>
          <cell r="M498">
            <v>9124</v>
          </cell>
        </row>
        <row r="499">
          <cell r="G499" t="str">
            <v>03.8111</v>
          </cell>
          <cell r="H499" t="str">
            <v>m3</v>
          </cell>
          <cell r="J499">
            <v>42970</v>
          </cell>
          <cell r="M499">
            <v>42970</v>
          </cell>
        </row>
        <row r="500">
          <cell r="G500" t="str">
            <v>03.8112</v>
          </cell>
          <cell r="H500" t="str">
            <v>m3</v>
          </cell>
          <cell r="J500">
            <v>35318</v>
          </cell>
          <cell r="M500">
            <v>35318</v>
          </cell>
        </row>
        <row r="501">
          <cell r="G501" t="str">
            <v>03.8113</v>
          </cell>
          <cell r="H501" t="str">
            <v>m3</v>
          </cell>
          <cell r="J501">
            <v>29284</v>
          </cell>
          <cell r="M501">
            <v>29284</v>
          </cell>
        </row>
        <row r="502">
          <cell r="G502" t="str">
            <v>03.8114</v>
          </cell>
          <cell r="H502" t="str">
            <v>m3</v>
          </cell>
          <cell r="J502">
            <v>22956</v>
          </cell>
          <cell r="M502">
            <v>22956</v>
          </cell>
        </row>
        <row r="503">
          <cell r="G503" t="str">
            <v>03.8115</v>
          </cell>
          <cell r="H503" t="str">
            <v>m3</v>
          </cell>
          <cell r="J503">
            <v>27224</v>
          </cell>
          <cell r="M503">
            <v>27224</v>
          </cell>
        </row>
        <row r="504">
          <cell r="G504" t="str">
            <v>03.8116</v>
          </cell>
          <cell r="H504" t="str">
            <v>m3</v>
          </cell>
          <cell r="J504">
            <v>70635</v>
          </cell>
          <cell r="M504">
            <v>70635</v>
          </cell>
        </row>
        <row r="505">
          <cell r="G505" t="str">
            <v>03.8121</v>
          </cell>
          <cell r="H505" t="str">
            <v>m3</v>
          </cell>
          <cell r="J505">
            <v>50033</v>
          </cell>
          <cell r="M505">
            <v>50033</v>
          </cell>
        </row>
        <row r="506">
          <cell r="G506" t="str">
            <v>03.8122</v>
          </cell>
          <cell r="H506" t="str">
            <v>m3</v>
          </cell>
          <cell r="J506">
            <v>40615</v>
          </cell>
          <cell r="M506">
            <v>40615</v>
          </cell>
        </row>
        <row r="507">
          <cell r="G507" t="str">
            <v>03.8123</v>
          </cell>
          <cell r="H507" t="str">
            <v>m3</v>
          </cell>
          <cell r="J507">
            <v>33552</v>
          </cell>
          <cell r="M507">
            <v>33552</v>
          </cell>
        </row>
        <row r="508">
          <cell r="G508" t="str">
            <v>03.8124</v>
          </cell>
          <cell r="H508" t="str">
            <v>m3</v>
          </cell>
          <cell r="J508">
            <v>29837</v>
          </cell>
          <cell r="M508">
            <v>29837</v>
          </cell>
        </row>
        <row r="509">
          <cell r="G509" t="str">
            <v>03.8131</v>
          </cell>
          <cell r="H509" t="str">
            <v>m3</v>
          </cell>
          <cell r="J509">
            <v>58421</v>
          </cell>
          <cell r="M509">
            <v>58421</v>
          </cell>
        </row>
        <row r="510">
          <cell r="G510" t="str">
            <v>03.8132</v>
          </cell>
          <cell r="H510" t="str">
            <v>m3</v>
          </cell>
          <cell r="J510">
            <v>46649</v>
          </cell>
          <cell r="M510">
            <v>46649</v>
          </cell>
        </row>
        <row r="511">
          <cell r="G511" t="str">
            <v>03.8133</v>
          </cell>
          <cell r="H511" t="str">
            <v>m3</v>
          </cell>
          <cell r="J511">
            <v>40762</v>
          </cell>
          <cell r="M511">
            <v>40762</v>
          </cell>
        </row>
        <row r="512">
          <cell r="G512" t="str">
            <v>03.8134</v>
          </cell>
          <cell r="H512" t="str">
            <v>m3</v>
          </cell>
          <cell r="J512">
            <v>35023</v>
          </cell>
          <cell r="M512">
            <v>35023</v>
          </cell>
        </row>
        <row r="513">
          <cell r="G513" t="str">
            <v>03.8135</v>
          </cell>
          <cell r="H513" t="str">
            <v>m3</v>
          </cell>
          <cell r="J513">
            <v>36495</v>
          </cell>
          <cell r="M513">
            <v>36495</v>
          </cell>
        </row>
        <row r="514">
          <cell r="G514" t="str">
            <v>03.8136</v>
          </cell>
          <cell r="H514" t="str">
            <v>m3</v>
          </cell>
          <cell r="J514">
            <v>99478</v>
          </cell>
          <cell r="M514">
            <v>99478</v>
          </cell>
        </row>
        <row r="515">
          <cell r="G515" t="str">
            <v>03.8137</v>
          </cell>
          <cell r="H515" t="str">
            <v>m3</v>
          </cell>
          <cell r="J515">
            <v>44441</v>
          </cell>
          <cell r="M515">
            <v>44441</v>
          </cell>
        </row>
        <row r="516">
          <cell r="G516" t="str">
            <v>03.8138</v>
          </cell>
          <cell r="H516" t="str">
            <v>m3</v>
          </cell>
          <cell r="J516">
            <v>78582</v>
          </cell>
          <cell r="M516">
            <v>78582</v>
          </cell>
        </row>
        <row r="517">
          <cell r="G517" t="str">
            <v>03.8141</v>
          </cell>
          <cell r="H517" t="str">
            <v>m3</v>
          </cell>
          <cell r="I517">
            <v>10158</v>
          </cell>
          <cell r="J517">
            <v>14554</v>
          </cell>
          <cell r="K517">
            <v>4075</v>
          </cell>
          <cell r="L517">
            <v>10347</v>
          </cell>
          <cell r="M517">
            <v>14554</v>
          </cell>
          <cell r="N517">
            <v>4075</v>
          </cell>
        </row>
        <row r="518">
          <cell r="G518" t="str">
            <v>03.8142</v>
          </cell>
          <cell r="H518" t="str">
            <v>m3</v>
          </cell>
          <cell r="I518">
            <v>9220</v>
          </cell>
          <cell r="J518">
            <v>11767</v>
          </cell>
          <cell r="K518">
            <v>3684</v>
          </cell>
          <cell r="L518">
            <v>9396</v>
          </cell>
          <cell r="M518">
            <v>11767</v>
          </cell>
          <cell r="N518">
            <v>3684</v>
          </cell>
        </row>
        <row r="519">
          <cell r="G519" t="str">
            <v>03.8143</v>
          </cell>
          <cell r="H519" t="str">
            <v>m3</v>
          </cell>
          <cell r="I519">
            <v>8501</v>
          </cell>
          <cell r="J519">
            <v>9135</v>
          </cell>
          <cell r="K519">
            <v>2847</v>
          </cell>
          <cell r="L519">
            <v>8666</v>
          </cell>
          <cell r="M519">
            <v>9135</v>
          </cell>
          <cell r="N519">
            <v>2847</v>
          </cell>
        </row>
        <row r="520">
          <cell r="G520" t="str">
            <v>03.8144</v>
          </cell>
          <cell r="H520" t="str">
            <v>m3</v>
          </cell>
          <cell r="I520">
            <v>7201</v>
          </cell>
          <cell r="J520">
            <v>8516</v>
          </cell>
          <cell r="K520">
            <v>2847</v>
          </cell>
          <cell r="L520">
            <v>7347</v>
          </cell>
          <cell r="M520">
            <v>8516</v>
          </cell>
          <cell r="N520">
            <v>2847</v>
          </cell>
        </row>
        <row r="521">
          <cell r="G521" t="str">
            <v>03.8151</v>
          </cell>
          <cell r="H521" t="str">
            <v>m3</v>
          </cell>
          <cell r="I521">
            <v>10158</v>
          </cell>
          <cell r="J521">
            <v>17032</v>
          </cell>
          <cell r="K521">
            <v>4075</v>
          </cell>
          <cell r="L521">
            <v>10347</v>
          </cell>
          <cell r="M521">
            <v>17032</v>
          </cell>
          <cell r="N521">
            <v>4075</v>
          </cell>
        </row>
        <row r="522">
          <cell r="G522" t="str">
            <v>03.8152</v>
          </cell>
          <cell r="H522" t="str">
            <v>m3</v>
          </cell>
          <cell r="I522">
            <v>9220</v>
          </cell>
          <cell r="J522">
            <v>13780</v>
          </cell>
          <cell r="K522">
            <v>3684</v>
          </cell>
          <cell r="L522">
            <v>9396</v>
          </cell>
          <cell r="M522">
            <v>13780</v>
          </cell>
          <cell r="N522">
            <v>3684</v>
          </cell>
        </row>
        <row r="523">
          <cell r="G523" t="str">
            <v>03.8153</v>
          </cell>
          <cell r="H523" t="str">
            <v>m3</v>
          </cell>
          <cell r="I523">
            <v>8501</v>
          </cell>
          <cell r="J523">
            <v>10683</v>
          </cell>
          <cell r="K523">
            <v>2847</v>
          </cell>
          <cell r="L523">
            <v>8666</v>
          </cell>
          <cell r="M523">
            <v>10683</v>
          </cell>
          <cell r="N523">
            <v>2847</v>
          </cell>
        </row>
        <row r="524">
          <cell r="G524" t="str">
            <v>03.8154</v>
          </cell>
          <cell r="H524" t="str">
            <v>m3</v>
          </cell>
          <cell r="I524">
            <v>7201</v>
          </cell>
          <cell r="J524">
            <v>9600</v>
          </cell>
          <cell r="K524">
            <v>2847</v>
          </cell>
          <cell r="L524">
            <v>7347</v>
          </cell>
          <cell r="M524">
            <v>9600</v>
          </cell>
          <cell r="N524">
            <v>2847</v>
          </cell>
        </row>
        <row r="525">
          <cell r="G525" t="str">
            <v>03.8161</v>
          </cell>
          <cell r="H525" t="str">
            <v>m3</v>
          </cell>
          <cell r="I525">
            <v>10158</v>
          </cell>
          <cell r="J525">
            <v>20784</v>
          </cell>
          <cell r="K525">
            <v>4075</v>
          </cell>
          <cell r="L525">
            <v>10347</v>
          </cell>
          <cell r="M525">
            <v>20784</v>
          </cell>
          <cell r="N525">
            <v>4075</v>
          </cell>
        </row>
        <row r="526">
          <cell r="G526" t="str">
            <v>03.8162</v>
          </cell>
          <cell r="H526" t="str">
            <v>m3</v>
          </cell>
          <cell r="I526">
            <v>9220</v>
          </cell>
          <cell r="J526">
            <v>17186</v>
          </cell>
          <cell r="K526">
            <v>3684</v>
          </cell>
          <cell r="L526">
            <v>9396</v>
          </cell>
          <cell r="M526">
            <v>17186</v>
          </cell>
          <cell r="N526">
            <v>3684</v>
          </cell>
        </row>
        <row r="527">
          <cell r="G527" t="str">
            <v>03.8163</v>
          </cell>
          <cell r="H527" t="str">
            <v>m3</v>
          </cell>
          <cell r="I527">
            <v>8501</v>
          </cell>
          <cell r="J527">
            <v>13780</v>
          </cell>
          <cell r="K527">
            <v>2847</v>
          </cell>
          <cell r="L527">
            <v>8666</v>
          </cell>
          <cell r="M527">
            <v>13780</v>
          </cell>
          <cell r="N527">
            <v>2847</v>
          </cell>
        </row>
        <row r="528">
          <cell r="G528" t="str">
            <v>03.8164</v>
          </cell>
          <cell r="H528" t="str">
            <v>m3</v>
          </cell>
          <cell r="I528">
            <v>7201</v>
          </cell>
          <cell r="J528">
            <v>10838</v>
          </cell>
          <cell r="K528">
            <v>2847</v>
          </cell>
          <cell r="L528">
            <v>7347</v>
          </cell>
          <cell r="M528">
            <v>10838</v>
          </cell>
          <cell r="N528">
            <v>2847</v>
          </cell>
        </row>
        <row r="529">
          <cell r="G529" t="str">
            <v>03.8165</v>
          </cell>
          <cell r="H529" t="str">
            <v>m3</v>
          </cell>
          <cell r="I529">
            <v>5879</v>
          </cell>
          <cell r="J529">
            <v>12851</v>
          </cell>
          <cell r="L529">
            <v>6013</v>
          </cell>
          <cell r="M529">
            <v>12851</v>
          </cell>
        </row>
        <row r="530">
          <cell r="G530" t="str">
            <v>03.8166</v>
          </cell>
          <cell r="H530" t="str">
            <v>m3</v>
          </cell>
          <cell r="I530">
            <v>4452</v>
          </cell>
          <cell r="J530">
            <v>26167</v>
          </cell>
          <cell r="L530">
            <v>4696</v>
          </cell>
          <cell r="M530">
            <v>26167</v>
          </cell>
        </row>
        <row r="531">
          <cell r="G531" t="str">
            <v>03.8167</v>
          </cell>
          <cell r="H531" t="str">
            <v>m3</v>
          </cell>
          <cell r="I531">
            <v>4452</v>
          </cell>
          <cell r="J531">
            <v>39637</v>
          </cell>
          <cell r="L531">
            <v>4696</v>
          </cell>
          <cell r="M531">
            <v>39637</v>
          </cell>
        </row>
        <row r="532">
          <cell r="G532" t="str">
            <v>03.8168</v>
          </cell>
          <cell r="H532" t="str">
            <v>m3</v>
          </cell>
          <cell r="I532">
            <v>4452</v>
          </cell>
          <cell r="J532">
            <v>58837</v>
          </cell>
          <cell r="L532">
            <v>4696</v>
          </cell>
          <cell r="M532">
            <v>58837</v>
          </cell>
        </row>
        <row r="533">
          <cell r="G533" t="str">
            <v>03.8211</v>
          </cell>
          <cell r="H533" t="str">
            <v>100m3</v>
          </cell>
          <cell r="I533">
            <v>873860</v>
          </cell>
          <cell r="J533">
            <v>2297725</v>
          </cell>
          <cell r="K533">
            <v>370351</v>
          </cell>
          <cell r="L533">
            <v>888824</v>
          </cell>
          <cell r="M533">
            <v>2297725</v>
          </cell>
          <cell r="N533">
            <v>370351</v>
          </cell>
        </row>
        <row r="534">
          <cell r="G534" t="str">
            <v>03.8212</v>
          </cell>
          <cell r="H534" t="str">
            <v>100m3</v>
          </cell>
          <cell r="I534">
            <v>796512</v>
          </cell>
          <cell r="J534">
            <v>1880295</v>
          </cell>
          <cell r="K534">
            <v>330131</v>
          </cell>
          <cell r="L534">
            <v>810414</v>
          </cell>
          <cell r="M534">
            <v>1880295</v>
          </cell>
          <cell r="N534">
            <v>330131</v>
          </cell>
        </row>
        <row r="535">
          <cell r="G535" t="str">
            <v>03.8213</v>
          </cell>
          <cell r="H535" t="str">
            <v>100m3</v>
          </cell>
          <cell r="I535">
            <v>726950</v>
          </cell>
          <cell r="J535">
            <v>1627297</v>
          </cell>
          <cell r="K535">
            <v>293825</v>
          </cell>
          <cell r="L535">
            <v>740290</v>
          </cell>
          <cell r="M535">
            <v>1627297</v>
          </cell>
          <cell r="N535">
            <v>293825</v>
          </cell>
        </row>
        <row r="536">
          <cell r="G536" t="str">
            <v>03.8214</v>
          </cell>
          <cell r="H536" t="str">
            <v>100m3</v>
          </cell>
          <cell r="I536">
            <v>652698</v>
          </cell>
          <cell r="J536">
            <v>1505598</v>
          </cell>
          <cell r="K536">
            <v>273715</v>
          </cell>
          <cell r="L536">
            <v>664553</v>
          </cell>
          <cell r="M536">
            <v>1505598</v>
          </cell>
          <cell r="N536">
            <v>273715</v>
          </cell>
        </row>
        <row r="537">
          <cell r="G537" t="str">
            <v>03.8221</v>
          </cell>
          <cell r="H537" t="str">
            <v>100m3</v>
          </cell>
          <cell r="I537">
            <v>967450</v>
          </cell>
          <cell r="J537">
            <v>1750235</v>
          </cell>
          <cell r="K537">
            <v>410572</v>
          </cell>
          <cell r="L537">
            <v>985430</v>
          </cell>
          <cell r="M537">
            <v>1750235</v>
          </cell>
          <cell r="N537">
            <v>410572</v>
          </cell>
        </row>
        <row r="538">
          <cell r="G538" t="str">
            <v>03.8222</v>
          </cell>
          <cell r="H538" t="str">
            <v>100m3</v>
          </cell>
          <cell r="I538">
            <v>882710</v>
          </cell>
          <cell r="J538">
            <v>1460077</v>
          </cell>
          <cell r="K538">
            <v>370351</v>
          </cell>
          <cell r="L538">
            <v>899414</v>
          </cell>
          <cell r="M538">
            <v>1460077</v>
          </cell>
          <cell r="N538">
            <v>370351</v>
          </cell>
        </row>
        <row r="539">
          <cell r="G539" t="str">
            <v>03.8223</v>
          </cell>
          <cell r="H539" t="str">
            <v>100m3</v>
          </cell>
          <cell r="I539">
            <v>803975</v>
          </cell>
          <cell r="J539">
            <v>1238666</v>
          </cell>
          <cell r="K539">
            <v>330131</v>
          </cell>
          <cell r="L539">
            <v>819345</v>
          </cell>
          <cell r="M539">
            <v>1238666</v>
          </cell>
          <cell r="N539">
            <v>330131</v>
          </cell>
        </row>
        <row r="540">
          <cell r="G540" t="str">
            <v>03.8224</v>
          </cell>
          <cell r="H540" t="str">
            <v>100m3</v>
          </cell>
          <cell r="I540">
            <v>687310</v>
          </cell>
          <cell r="J540">
            <v>1184165</v>
          </cell>
          <cell r="K540">
            <v>293825</v>
          </cell>
          <cell r="L540">
            <v>701114</v>
          </cell>
          <cell r="M540">
            <v>1184165</v>
          </cell>
          <cell r="N540">
            <v>293825</v>
          </cell>
        </row>
        <row r="541">
          <cell r="G541" t="str">
            <v>04.1101</v>
          </cell>
          <cell r="H541" t="str">
            <v xml:space="preserve">TÊn </v>
          </cell>
          <cell r="I541">
            <v>4267677</v>
          </cell>
          <cell r="J541">
            <v>201593</v>
          </cell>
          <cell r="K541">
            <v>16918</v>
          </cell>
          <cell r="L541">
            <v>4267677</v>
          </cell>
          <cell r="M541">
            <v>201593</v>
          </cell>
          <cell r="N541">
            <v>16918</v>
          </cell>
        </row>
        <row r="542">
          <cell r="G542" t="str">
            <v>04.1102</v>
          </cell>
          <cell r="H542" t="str">
            <v xml:space="preserve">TÊn </v>
          </cell>
          <cell r="I542">
            <v>4316207</v>
          </cell>
          <cell r="J542">
            <v>133157</v>
          </cell>
          <cell r="K542">
            <v>187361</v>
          </cell>
          <cell r="L542">
            <v>4334337</v>
          </cell>
          <cell r="M542">
            <v>133157</v>
          </cell>
          <cell r="N542">
            <v>187361</v>
          </cell>
        </row>
        <row r="543">
          <cell r="G543" t="str">
            <v>04.1103</v>
          </cell>
          <cell r="H543" t="str">
            <v xml:space="preserve">TÊn </v>
          </cell>
          <cell r="I543">
            <v>4322213</v>
          </cell>
          <cell r="J543">
            <v>113028</v>
          </cell>
          <cell r="K543">
            <v>203874</v>
          </cell>
          <cell r="L543">
            <v>4343758</v>
          </cell>
          <cell r="M543">
            <v>113028</v>
          </cell>
          <cell r="N543">
            <v>203874</v>
          </cell>
        </row>
        <row r="544">
          <cell r="G544" t="str">
            <v>04.1201</v>
          </cell>
          <cell r="H544" t="str">
            <v xml:space="preserve">TÊn </v>
          </cell>
          <cell r="I544">
            <v>4267677</v>
          </cell>
          <cell r="J544">
            <v>242779</v>
          </cell>
          <cell r="K544">
            <v>16918</v>
          </cell>
          <cell r="L544">
            <v>4267677</v>
          </cell>
          <cell r="M544">
            <v>242779</v>
          </cell>
          <cell r="N544">
            <v>16918</v>
          </cell>
        </row>
        <row r="545">
          <cell r="G545" t="str">
            <v>04.1202</v>
          </cell>
          <cell r="H545" t="str">
            <v xml:space="preserve">TÊn </v>
          </cell>
          <cell r="I545">
            <v>4317923</v>
          </cell>
          <cell r="J545">
            <v>133157</v>
          </cell>
          <cell r="K545">
            <v>189378</v>
          </cell>
          <cell r="L545">
            <v>4337029</v>
          </cell>
          <cell r="M545">
            <v>133157</v>
          </cell>
          <cell r="N545">
            <v>189378</v>
          </cell>
        </row>
        <row r="546">
          <cell r="G546" t="str">
            <v>04.1203</v>
          </cell>
          <cell r="H546" t="str">
            <v xml:space="preserve">TÊn </v>
          </cell>
          <cell r="I546">
            <v>4317923</v>
          </cell>
          <cell r="J546">
            <v>127583</v>
          </cell>
          <cell r="K546">
            <v>176403</v>
          </cell>
          <cell r="L546">
            <v>4337029</v>
          </cell>
          <cell r="M546">
            <v>127583</v>
          </cell>
          <cell r="N546">
            <v>176403</v>
          </cell>
        </row>
        <row r="547">
          <cell r="G547" t="str">
            <v>04.2001</v>
          </cell>
          <cell r="H547" t="str">
            <v>100m2</v>
          </cell>
          <cell r="I547">
            <v>1860012</v>
          </cell>
          <cell r="J547">
            <v>530919</v>
          </cell>
          <cell r="L547">
            <v>1978873</v>
          </cell>
          <cell r="M547">
            <v>530919</v>
          </cell>
        </row>
        <row r="548">
          <cell r="G548" t="str">
            <v>04.2002</v>
          </cell>
          <cell r="H548" t="str">
            <v>100m2</v>
          </cell>
          <cell r="I548">
            <v>1997776</v>
          </cell>
          <cell r="J548">
            <v>570246</v>
          </cell>
          <cell r="L548">
            <v>2110231</v>
          </cell>
          <cell r="M548">
            <v>570246</v>
          </cell>
        </row>
        <row r="549">
          <cell r="G549" t="str">
            <v>04.2003</v>
          </cell>
          <cell r="H549" t="str">
            <v>100m2</v>
          </cell>
          <cell r="I549">
            <v>2141640</v>
          </cell>
          <cell r="J549">
            <v>508980</v>
          </cell>
          <cell r="L549">
            <v>2253287</v>
          </cell>
          <cell r="M549">
            <v>508980</v>
          </cell>
        </row>
        <row r="550">
          <cell r="G550" t="str">
            <v>04.2004</v>
          </cell>
          <cell r="H550" t="str">
            <v>100m2</v>
          </cell>
          <cell r="I550">
            <v>1158364</v>
          </cell>
          <cell r="J550">
            <v>684328</v>
          </cell>
          <cell r="L550">
            <v>1249310</v>
          </cell>
          <cell r="M550">
            <v>684328</v>
          </cell>
        </row>
        <row r="551">
          <cell r="G551" t="str">
            <v>04.3101</v>
          </cell>
          <cell r="H551" t="str">
            <v>m3</v>
          </cell>
          <cell r="I551">
            <v>263424</v>
          </cell>
          <cell r="J551">
            <v>39732</v>
          </cell>
          <cell r="L551">
            <v>260796</v>
          </cell>
          <cell r="M551">
            <v>39732</v>
          </cell>
        </row>
        <row r="552">
          <cell r="G552" t="str">
            <v>04.3102</v>
          </cell>
          <cell r="H552" t="str">
            <v>m3</v>
          </cell>
          <cell r="I552">
            <v>306285</v>
          </cell>
          <cell r="J552">
            <v>39732</v>
          </cell>
          <cell r="L552">
            <v>304094</v>
          </cell>
          <cell r="M552">
            <v>39732</v>
          </cell>
        </row>
        <row r="553">
          <cell r="G553" t="str">
            <v>04.3103</v>
          </cell>
          <cell r="H553" t="str">
            <v>m3</v>
          </cell>
          <cell r="I553">
            <v>347767</v>
          </cell>
          <cell r="J553">
            <v>39732</v>
          </cell>
          <cell r="L553">
            <v>346135</v>
          </cell>
          <cell r="M553">
            <v>39732</v>
          </cell>
        </row>
        <row r="554">
          <cell r="G554" t="str">
            <v>04.3104</v>
          </cell>
          <cell r="H554" t="str">
            <v>m3</v>
          </cell>
          <cell r="I554">
            <v>392088</v>
          </cell>
          <cell r="J554">
            <v>39732</v>
          </cell>
          <cell r="L554">
            <v>390831</v>
          </cell>
          <cell r="M554">
            <v>39732</v>
          </cell>
        </row>
        <row r="555">
          <cell r="G555" t="str">
            <v>04.3111</v>
          </cell>
          <cell r="H555" t="str">
            <v>m3</v>
          </cell>
          <cell r="I555">
            <v>263424</v>
          </cell>
          <cell r="J555">
            <v>32080</v>
          </cell>
          <cell r="L555">
            <v>260796</v>
          </cell>
          <cell r="M555">
            <v>32080</v>
          </cell>
        </row>
        <row r="556">
          <cell r="G556" t="str">
            <v>04.3112</v>
          </cell>
          <cell r="H556" t="str">
            <v>m3</v>
          </cell>
          <cell r="I556">
            <v>306285</v>
          </cell>
          <cell r="J556">
            <v>32080</v>
          </cell>
          <cell r="L556">
            <v>304094</v>
          </cell>
          <cell r="M556">
            <v>32080</v>
          </cell>
        </row>
        <row r="557">
          <cell r="G557" t="str">
            <v>04.3113</v>
          </cell>
          <cell r="H557" t="str">
            <v>m3</v>
          </cell>
          <cell r="I557">
            <v>347767</v>
          </cell>
          <cell r="J557">
            <v>32080</v>
          </cell>
          <cell r="L557">
            <v>346135</v>
          </cell>
          <cell r="M557">
            <v>32080</v>
          </cell>
        </row>
        <row r="558">
          <cell r="G558" t="str">
            <v>04.3114</v>
          </cell>
          <cell r="H558" t="str">
            <v>m3</v>
          </cell>
          <cell r="I558">
            <v>392088</v>
          </cell>
          <cell r="J558">
            <v>32080</v>
          </cell>
          <cell r="L558">
            <v>390831</v>
          </cell>
          <cell r="M558">
            <v>32080</v>
          </cell>
        </row>
        <row r="559">
          <cell r="G559" t="str">
            <v>04.3201</v>
          </cell>
          <cell r="H559" t="str">
            <v>m3</v>
          </cell>
          <cell r="I559">
            <v>263424</v>
          </cell>
          <cell r="J559">
            <v>26783</v>
          </cell>
          <cell r="K559">
            <v>12544</v>
          </cell>
          <cell r="L559">
            <v>260796</v>
          </cell>
          <cell r="M559">
            <v>26783</v>
          </cell>
          <cell r="N559">
            <v>12544</v>
          </cell>
        </row>
        <row r="560">
          <cell r="G560" t="str">
            <v>04.3202</v>
          </cell>
          <cell r="H560" t="str">
            <v>m3</v>
          </cell>
          <cell r="I560">
            <v>306285</v>
          </cell>
          <cell r="J560">
            <v>26783</v>
          </cell>
          <cell r="K560">
            <v>12544</v>
          </cell>
          <cell r="L560">
            <v>304094</v>
          </cell>
          <cell r="M560">
            <v>26783</v>
          </cell>
          <cell r="N560">
            <v>12544</v>
          </cell>
        </row>
        <row r="561">
          <cell r="G561" t="str">
            <v>04.3203</v>
          </cell>
          <cell r="H561" t="str">
            <v>m3</v>
          </cell>
          <cell r="I561">
            <v>347767</v>
          </cell>
          <cell r="J561">
            <v>26783</v>
          </cell>
          <cell r="K561">
            <v>12544</v>
          </cell>
          <cell r="L561">
            <v>346135</v>
          </cell>
          <cell r="M561">
            <v>26783</v>
          </cell>
          <cell r="N561">
            <v>12544</v>
          </cell>
        </row>
        <row r="562">
          <cell r="G562" t="str">
            <v>04.3204</v>
          </cell>
          <cell r="H562" t="str">
            <v>m3</v>
          </cell>
          <cell r="I562">
            <v>392088</v>
          </cell>
          <cell r="J562">
            <v>26783</v>
          </cell>
          <cell r="K562">
            <v>12544</v>
          </cell>
          <cell r="L562">
            <v>390831</v>
          </cell>
          <cell r="M562">
            <v>26783</v>
          </cell>
          <cell r="N562">
            <v>12544</v>
          </cell>
        </row>
        <row r="563">
          <cell r="G563" t="str">
            <v>04.3211</v>
          </cell>
          <cell r="H563" t="str">
            <v>m3</v>
          </cell>
          <cell r="I563">
            <v>263424</v>
          </cell>
          <cell r="J563">
            <v>19130</v>
          </cell>
          <cell r="K563">
            <v>12544</v>
          </cell>
          <cell r="L563">
            <v>260796</v>
          </cell>
          <cell r="M563">
            <v>19130</v>
          </cell>
          <cell r="N563">
            <v>12544</v>
          </cell>
        </row>
        <row r="564">
          <cell r="G564" t="str">
            <v>04.3212</v>
          </cell>
          <cell r="H564" t="str">
            <v>m3</v>
          </cell>
          <cell r="I564">
            <v>306285</v>
          </cell>
          <cell r="J564">
            <v>19130</v>
          </cell>
          <cell r="K564">
            <v>12544</v>
          </cell>
          <cell r="L564">
            <v>304094</v>
          </cell>
          <cell r="M564">
            <v>19130</v>
          </cell>
          <cell r="N564">
            <v>12544</v>
          </cell>
        </row>
        <row r="565">
          <cell r="G565" t="str">
            <v>04.3213</v>
          </cell>
          <cell r="H565" t="str">
            <v>m3</v>
          </cell>
          <cell r="I565">
            <v>347767</v>
          </cell>
          <cell r="J565">
            <v>19130</v>
          </cell>
          <cell r="K565">
            <v>12544</v>
          </cell>
          <cell r="L565">
            <v>346135</v>
          </cell>
          <cell r="M565">
            <v>19130</v>
          </cell>
          <cell r="N565">
            <v>12544</v>
          </cell>
        </row>
        <row r="566">
          <cell r="G566" t="str">
            <v>04.3214</v>
          </cell>
          <cell r="H566" t="str">
            <v>m3</v>
          </cell>
          <cell r="I566">
            <v>392088</v>
          </cell>
          <cell r="J566">
            <v>19130</v>
          </cell>
          <cell r="K566">
            <v>12544</v>
          </cell>
          <cell r="L566">
            <v>390831</v>
          </cell>
          <cell r="M566">
            <v>19130</v>
          </cell>
          <cell r="N566">
            <v>12544</v>
          </cell>
        </row>
        <row r="567">
          <cell r="G567" t="str">
            <v>04.3301</v>
          </cell>
          <cell r="H567" t="str">
            <v>m3</v>
          </cell>
          <cell r="I567">
            <v>297815</v>
          </cell>
          <cell r="J567">
            <v>52388</v>
          </cell>
          <cell r="L567">
            <v>297725</v>
          </cell>
          <cell r="M567">
            <v>52388</v>
          </cell>
        </row>
        <row r="568">
          <cell r="G568" t="str">
            <v>04.3302</v>
          </cell>
          <cell r="H568" t="str">
            <v>m3</v>
          </cell>
          <cell r="I568">
            <v>344476</v>
          </cell>
          <cell r="J568">
            <v>52388</v>
          </cell>
          <cell r="L568">
            <v>344917</v>
          </cell>
          <cell r="M568">
            <v>52388</v>
          </cell>
        </row>
        <row r="569">
          <cell r="G569" t="str">
            <v>04.3303</v>
          </cell>
          <cell r="H569" t="str">
            <v>m3</v>
          </cell>
          <cell r="I569">
            <v>389539</v>
          </cell>
          <cell r="J569">
            <v>52388</v>
          </cell>
          <cell r="L569">
            <v>390491</v>
          </cell>
          <cell r="M569">
            <v>52388</v>
          </cell>
        </row>
        <row r="570">
          <cell r="G570" t="str">
            <v>04.3304</v>
          </cell>
          <cell r="H570" t="str">
            <v>m3</v>
          </cell>
          <cell r="I570">
            <v>436323</v>
          </cell>
          <cell r="J570">
            <v>52388</v>
          </cell>
          <cell r="L570">
            <v>437964</v>
          </cell>
          <cell r="M570">
            <v>52388</v>
          </cell>
        </row>
        <row r="571">
          <cell r="G571" t="str">
            <v>04.3311</v>
          </cell>
          <cell r="H571" t="str">
            <v>m3</v>
          </cell>
          <cell r="I571">
            <v>278276</v>
          </cell>
          <cell r="J571">
            <v>45030</v>
          </cell>
          <cell r="L571">
            <v>275418</v>
          </cell>
          <cell r="M571">
            <v>45030</v>
          </cell>
        </row>
        <row r="572">
          <cell r="G572" t="str">
            <v>04.3312</v>
          </cell>
          <cell r="H572" t="str">
            <v>m3</v>
          </cell>
          <cell r="I572">
            <v>324938</v>
          </cell>
          <cell r="J572">
            <v>45030</v>
          </cell>
          <cell r="L572">
            <v>322610</v>
          </cell>
          <cell r="M572">
            <v>45030</v>
          </cell>
        </row>
        <row r="573">
          <cell r="G573" t="str">
            <v>04.3313</v>
          </cell>
          <cell r="H573" t="str">
            <v>m3</v>
          </cell>
          <cell r="I573">
            <v>370001</v>
          </cell>
          <cell r="J573">
            <v>45030</v>
          </cell>
          <cell r="L573">
            <v>368185</v>
          </cell>
          <cell r="M573">
            <v>45030</v>
          </cell>
        </row>
        <row r="574">
          <cell r="G574" t="str">
            <v>04.3314</v>
          </cell>
          <cell r="H574" t="str">
            <v>m3</v>
          </cell>
          <cell r="I574">
            <v>416802</v>
          </cell>
          <cell r="J574">
            <v>45030</v>
          </cell>
          <cell r="L574">
            <v>415664</v>
          </cell>
          <cell r="M574">
            <v>45030</v>
          </cell>
        </row>
        <row r="575">
          <cell r="G575" t="str">
            <v>04.3321</v>
          </cell>
          <cell r="H575" t="str">
            <v>m3</v>
          </cell>
          <cell r="I575">
            <v>297815</v>
          </cell>
          <cell r="J575">
            <v>51946</v>
          </cell>
          <cell r="L575">
            <v>297725</v>
          </cell>
          <cell r="M575">
            <v>51946</v>
          </cell>
        </row>
        <row r="576">
          <cell r="G576" t="str">
            <v>04.3322</v>
          </cell>
          <cell r="H576" t="str">
            <v>m3</v>
          </cell>
          <cell r="I576">
            <v>344476</v>
          </cell>
          <cell r="J576">
            <v>51946</v>
          </cell>
          <cell r="L576">
            <v>344917</v>
          </cell>
          <cell r="M576">
            <v>51946</v>
          </cell>
        </row>
        <row r="577">
          <cell r="G577" t="str">
            <v>04.3323</v>
          </cell>
          <cell r="H577" t="str">
            <v>m3</v>
          </cell>
          <cell r="I577">
            <v>389539</v>
          </cell>
          <cell r="J577">
            <v>51946</v>
          </cell>
          <cell r="L577">
            <v>390491</v>
          </cell>
          <cell r="M577">
            <v>51946</v>
          </cell>
        </row>
        <row r="578">
          <cell r="G578" t="str">
            <v>04.3324</v>
          </cell>
          <cell r="H578" t="str">
            <v>m3</v>
          </cell>
          <cell r="I578">
            <v>436341</v>
          </cell>
          <cell r="J578">
            <v>51946</v>
          </cell>
          <cell r="L578">
            <v>437971</v>
          </cell>
          <cell r="M578">
            <v>51946</v>
          </cell>
        </row>
        <row r="579">
          <cell r="G579" t="str">
            <v>04.3331</v>
          </cell>
          <cell r="H579" t="str">
            <v>m3</v>
          </cell>
          <cell r="I579">
            <v>297815</v>
          </cell>
          <cell r="J579">
            <v>44589</v>
          </cell>
          <cell r="K579">
            <v>4003</v>
          </cell>
          <cell r="L579">
            <v>297725</v>
          </cell>
          <cell r="M579">
            <v>44589</v>
          </cell>
          <cell r="N579">
            <v>4003</v>
          </cell>
        </row>
        <row r="580">
          <cell r="G580" t="str">
            <v>04.3332</v>
          </cell>
          <cell r="H580" t="str">
            <v>m3</v>
          </cell>
          <cell r="I580">
            <v>344476</v>
          </cell>
          <cell r="J580">
            <v>44589</v>
          </cell>
          <cell r="K580">
            <v>4003</v>
          </cell>
          <cell r="L580">
            <v>344917</v>
          </cell>
          <cell r="M580">
            <v>44589</v>
          </cell>
          <cell r="N580">
            <v>4003</v>
          </cell>
        </row>
        <row r="581">
          <cell r="G581" t="str">
            <v>04.3333</v>
          </cell>
          <cell r="H581" t="str">
            <v>m3</v>
          </cell>
          <cell r="I581">
            <v>389539</v>
          </cell>
          <cell r="J581">
            <v>44589</v>
          </cell>
          <cell r="K581">
            <v>4003</v>
          </cell>
          <cell r="L581">
            <v>390491</v>
          </cell>
          <cell r="M581">
            <v>44589</v>
          </cell>
          <cell r="N581">
            <v>4003</v>
          </cell>
        </row>
        <row r="582">
          <cell r="G582" t="str">
            <v>04.3334</v>
          </cell>
          <cell r="H582" t="str">
            <v>m3</v>
          </cell>
          <cell r="I582">
            <v>436341</v>
          </cell>
          <cell r="J582">
            <v>44589</v>
          </cell>
          <cell r="K582">
            <v>4003</v>
          </cell>
          <cell r="L582">
            <v>437971</v>
          </cell>
          <cell r="M582">
            <v>44589</v>
          </cell>
          <cell r="N582">
            <v>4003</v>
          </cell>
        </row>
        <row r="583">
          <cell r="G583" t="str">
            <v>04.3341</v>
          </cell>
          <cell r="H583" t="str">
            <v>m3</v>
          </cell>
          <cell r="I583">
            <v>277114</v>
          </cell>
          <cell r="J583">
            <v>38261</v>
          </cell>
          <cell r="K583">
            <v>4003</v>
          </cell>
          <cell r="L583">
            <v>274422</v>
          </cell>
          <cell r="M583">
            <v>38261</v>
          </cell>
          <cell r="N583">
            <v>4003</v>
          </cell>
        </row>
        <row r="584">
          <cell r="G584" t="str">
            <v>04.3342</v>
          </cell>
          <cell r="H584" t="str">
            <v>m3</v>
          </cell>
          <cell r="I584">
            <v>323776</v>
          </cell>
          <cell r="J584">
            <v>38261</v>
          </cell>
          <cell r="K584">
            <v>4003</v>
          </cell>
          <cell r="L584">
            <v>321614</v>
          </cell>
          <cell r="M584">
            <v>38261</v>
          </cell>
          <cell r="N584">
            <v>4003</v>
          </cell>
        </row>
        <row r="585">
          <cell r="G585" t="str">
            <v>04.3343</v>
          </cell>
          <cell r="H585" t="str">
            <v>m3</v>
          </cell>
          <cell r="I585">
            <v>368838</v>
          </cell>
          <cell r="J585">
            <v>38261</v>
          </cell>
          <cell r="K585">
            <v>4003</v>
          </cell>
          <cell r="L585">
            <v>367188</v>
          </cell>
          <cell r="M585">
            <v>38261</v>
          </cell>
          <cell r="N585">
            <v>4003</v>
          </cell>
        </row>
        <row r="586">
          <cell r="G586" t="str">
            <v>04.3344</v>
          </cell>
          <cell r="H586" t="str">
            <v>m3</v>
          </cell>
          <cell r="I586">
            <v>415640</v>
          </cell>
          <cell r="J586">
            <v>38261</v>
          </cell>
          <cell r="K586">
            <v>4003</v>
          </cell>
          <cell r="L586">
            <v>414668</v>
          </cell>
          <cell r="M586">
            <v>38261</v>
          </cell>
          <cell r="N586">
            <v>4003</v>
          </cell>
        </row>
        <row r="587">
          <cell r="G587" t="str">
            <v>04.3351</v>
          </cell>
          <cell r="H587" t="str">
            <v>m3</v>
          </cell>
          <cell r="I587">
            <v>297815</v>
          </cell>
          <cell r="J587">
            <v>41498</v>
          </cell>
          <cell r="K587">
            <v>4003</v>
          </cell>
          <cell r="L587">
            <v>297725</v>
          </cell>
          <cell r="M587">
            <v>41498</v>
          </cell>
          <cell r="N587">
            <v>4003</v>
          </cell>
        </row>
        <row r="588">
          <cell r="G588" t="str">
            <v>04.3352</v>
          </cell>
          <cell r="H588" t="str">
            <v>m3</v>
          </cell>
          <cell r="I588">
            <v>344476</v>
          </cell>
          <cell r="J588">
            <v>41498</v>
          </cell>
          <cell r="K588">
            <v>4003</v>
          </cell>
          <cell r="L588">
            <v>344917</v>
          </cell>
          <cell r="M588">
            <v>41498</v>
          </cell>
          <cell r="N588">
            <v>4003</v>
          </cell>
        </row>
        <row r="589">
          <cell r="G589" t="str">
            <v>04.3353</v>
          </cell>
          <cell r="H589" t="str">
            <v>m3</v>
          </cell>
          <cell r="I589">
            <v>389539</v>
          </cell>
          <cell r="J589">
            <v>41498</v>
          </cell>
          <cell r="K589">
            <v>4003</v>
          </cell>
          <cell r="L589">
            <v>390491</v>
          </cell>
          <cell r="M589">
            <v>41498</v>
          </cell>
          <cell r="N589">
            <v>4003</v>
          </cell>
        </row>
        <row r="590">
          <cell r="G590" t="str">
            <v>04.3354</v>
          </cell>
          <cell r="H590" t="str">
            <v>m3</v>
          </cell>
          <cell r="I590">
            <v>436341</v>
          </cell>
          <cell r="J590">
            <v>41498</v>
          </cell>
          <cell r="K590">
            <v>4003</v>
          </cell>
          <cell r="L590">
            <v>437971</v>
          </cell>
          <cell r="M590">
            <v>41498</v>
          </cell>
          <cell r="N590">
            <v>4003</v>
          </cell>
        </row>
        <row r="591">
          <cell r="G591" t="str">
            <v>04.3401</v>
          </cell>
          <cell r="H591" t="str">
            <v>m3</v>
          </cell>
          <cell r="I591">
            <v>297815</v>
          </cell>
          <cell r="J591">
            <v>42734</v>
          </cell>
          <cell r="K591">
            <v>12986</v>
          </cell>
          <cell r="L591">
            <v>297725</v>
          </cell>
          <cell r="M591">
            <v>42734</v>
          </cell>
          <cell r="N591">
            <v>12986</v>
          </cell>
        </row>
        <row r="592">
          <cell r="G592" t="str">
            <v>04.3402</v>
          </cell>
          <cell r="H592" t="str">
            <v>m3</v>
          </cell>
          <cell r="I592">
            <v>344476</v>
          </cell>
          <cell r="J592">
            <v>42734</v>
          </cell>
          <cell r="K592">
            <v>12986</v>
          </cell>
          <cell r="L592">
            <v>344917</v>
          </cell>
          <cell r="M592">
            <v>42734</v>
          </cell>
          <cell r="N592">
            <v>12986</v>
          </cell>
        </row>
        <row r="593">
          <cell r="G593" t="str">
            <v>04.3403</v>
          </cell>
          <cell r="H593" t="str">
            <v>m3</v>
          </cell>
          <cell r="I593">
            <v>389539</v>
          </cell>
          <cell r="J593">
            <v>42734</v>
          </cell>
          <cell r="K593">
            <v>12986</v>
          </cell>
          <cell r="L593">
            <v>390491</v>
          </cell>
          <cell r="M593">
            <v>42734</v>
          </cell>
          <cell r="N593">
            <v>12986</v>
          </cell>
        </row>
        <row r="594">
          <cell r="G594" t="str">
            <v>04.3404</v>
          </cell>
          <cell r="H594" t="str">
            <v>m3</v>
          </cell>
          <cell r="I594">
            <v>436341</v>
          </cell>
          <cell r="J594">
            <v>42734</v>
          </cell>
          <cell r="K594">
            <v>12986</v>
          </cell>
          <cell r="L594">
            <v>437971</v>
          </cell>
          <cell r="M594">
            <v>42734</v>
          </cell>
          <cell r="N594">
            <v>12986</v>
          </cell>
        </row>
        <row r="595">
          <cell r="G595" t="str">
            <v>04.3411</v>
          </cell>
          <cell r="H595" t="str">
            <v>m3</v>
          </cell>
          <cell r="I595">
            <v>277114</v>
          </cell>
          <cell r="J595">
            <v>35147</v>
          </cell>
          <cell r="K595">
            <v>12986</v>
          </cell>
          <cell r="L595">
            <v>274422</v>
          </cell>
          <cell r="M595">
            <v>35147</v>
          </cell>
          <cell r="N595">
            <v>12986</v>
          </cell>
        </row>
        <row r="596">
          <cell r="G596" t="str">
            <v>04.3412</v>
          </cell>
          <cell r="H596" t="str">
            <v>m3</v>
          </cell>
          <cell r="I596">
            <v>323776</v>
          </cell>
          <cell r="J596">
            <v>35147</v>
          </cell>
          <cell r="K596">
            <v>12986</v>
          </cell>
          <cell r="L596">
            <v>321614</v>
          </cell>
          <cell r="M596">
            <v>35147</v>
          </cell>
          <cell r="N596">
            <v>12986</v>
          </cell>
        </row>
        <row r="597">
          <cell r="G597" t="str">
            <v>04.3413</v>
          </cell>
          <cell r="H597" t="str">
            <v>m3</v>
          </cell>
          <cell r="I597">
            <v>368838</v>
          </cell>
          <cell r="J597">
            <v>35147</v>
          </cell>
          <cell r="K597">
            <v>12986</v>
          </cell>
          <cell r="L597">
            <v>367188</v>
          </cell>
          <cell r="M597">
            <v>35147</v>
          </cell>
          <cell r="N597">
            <v>12986</v>
          </cell>
        </row>
        <row r="598">
          <cell r="G598" t="str">
            <v>04.3414</v>
          </cell>
          <cell r="H598" t="str">
            <v>m3</v>
          </cell>
          <cell r="I598">
            <v>415640</v>
          </cell>
          <cell r="J598">
            <v>35147</v>
          </cell>
          <cell r="K598">
            <v>12986</v>
          </cell>
          <cell r="L598">
            <v>414668</v>
          </cell>
          <cell r="M598">
            <v>35147</v>
          </cell>
          <cell r="N598">
            <v>12986</v>
          </cell>
        </row>
        <row r="599">
          <cell r="G599" t="str">
            <v>04.3421</v>
          </cell>
          <cell r="H599" t="str">
            <v>m3</v>
          </cell>
          <cell r="I599">
            <v>298682</v>
          </cell>
          <cell r="J599">
            <v>41805</v>
          </cell>
          <cell r="K599">
            <v>12986</v>
          </cell>
          <cell r="L599">
            <v>298722</v>
          </cell>
          <cell r="M599">
            <v>41805</v>
          </cell>
          <cell r="N599">
            <v>12986</v>
          </cell>
        </row>
        <row r="600">
          <cell r="G600" t="str">
            <v>04.3422</v>
          </cell>
          <cell r="H600" t="str">
            <v>m3</v>
          </cell>
          <cell r="I600">
            <v>345344</v>
          </cell>
          <cell r="J600">
            <v>41805</v>
          </cell>
          <cell r="K600">
            <v>12986</v>
          </cell>
          <cell r="L600">
            <v>345915</v>
          </cell>
          <cell r="M600">
            <v>41805</v>
          </cell>
          <cell r="N600">
            <v>12986</v>
          </cell>
        </row>
        <row r="601">
          <cell r="G601" t="str">
            <v>04.3423</v>
          </cell>
          <cell r="H601" t="str">
            <v>m3</v>
          </cell>
          <cell r="I601">
            <v>390406</v>
          </cell>
          <cell r="J601">
            <v>41805</v>
          </cell>
          <cell r="K601">
            <v>12986</v>
          </cell>
          <cell r="L601">
            <v>391489</v>
          </cell>
          <cell r="M601">
            <v>41805</v>
          </cell>
          <cell r="N601">
            <v>12986</v>
          </cell>
        </row>
        <row r="602">
          <cell r="G602" t="str">
            <v>04.3424</v>
          </cell>
          <cell r="H602" t="str">
            <v>m3</v>
          </cell>
          <cell r="I602">
            <v>437208</v>
          </cell>
          <cell r="J602">
            <v>41805</v>
          </cell>
          <cell r="K602">
            <v>12986</v>
          </cell>
          <cell r="L602">
            <v>438969</v>
          </cell>
          <cell r="M602">
            <v>41805</v>
          </cell>
          <cell r="N602">
            <v>12986</v>
          </cell>
        </row>
        <row r="603">
          <cell r="G603" t="str">
            <v>04.3501</v>
          </cell>
          <cell r="H603" t="str">
            <v>m3</v>
          </cell>
          <cell r="I603">
            <v>346213</v>
          </cell>
          <cell r="J603">
            <v>11767</v>
          </cell>
          <cell r="K603">
            <v>3562</v>
          </cell>
          <cell r="L603">
            <v>369225</v>
          </cell>
          <cell r="M603">
            <v>11767</v>
          </cell>
          <cell r="N603">
            <v>3562</v>
          </cell>
        </row>
        <row r="604">
          <cell r="G604" t="str">
            <v>04.3502</v>
          </cell>
          <cell r="H604" t="str">
            <v>m3</v>
          </cell>
          <cell r="I604">
            <v>393550</v>
          </cell>
          <cell r="J604">
            <v>11767</v>
          </cell>
          <cell r="K604">
            <v>3562</v>
          </cell>
          <cell r="L604">
            <v>418122</v>
          </cell>
          <cell r="M604">
            <v>11767</v>
          </cell>
          <cell r="N604">
            <v>3562</v>
          </cell>
        </row>
        <row r="605">
          <cell r="G605" t="str">
            <v>04.3503</v>
          </cell>
          <cell r="H605" t="str">
            <v>m3</v>
          </cell>
          <cell r="I605">
            <v>437963</v>
          </cell>
          <cell r="J605">
            <v>11767</v>
          </cell>
          <cell r="K605">
            <v>3562</v>
          </cell>
          <cell r="L605">
            <v>474060</v>
          </cell>
          <cell r="M605">
            <v>11767</v>
          </cell>
          <cell r="N605">
            <v>3562</v>
          </cell>
        </row>
        <row r="606">
          <cell r="G606" t="str">
            <v>04.3504</v>
          </cell>
          <cell r="H606" t="str">
            <v>m3</v>
          </cell>
          <cell r="I606">
            <v>484214</v>
          </cell>
          <cell r="J606">
            <v>11767</v>
          </cell>
          <cell r="K606">
            <v>3562</v>
          </cell>
          <cell r="L606">
            <v>511988</v>
          </cell>
          <cell r="M606">
            <v>11767</v>
          </cell>
          <cell r="N606">
            <v>3562</v>
          </cell>
        </row>
        <row r="607">
          <cell r="G607" t="str">
            <v>04.3511</v>
          </cell>
          <cell r="H607" t="str">
            <v>m3</v>
          </cell>
          <cell r="I607">
            <v>366711</v>
          </cell>
          <cell r="J607">
            <v>26012</v>
          </cell>
          <cell r="K607">
            <v>3562</v>
          </cell>
          <cell r="L607">
            <v>392300</v>
          </cell>
          <cell r="M607">
            <v>26012</v>
          </cell>
          <cell r="N607">
            <v>3562</v>
          </cell>
        </row>
        <row r="608">
          <cell r="G608" t="str">
            <v>04.3512</v>
          </cell>
          <cell r="H608" t="str">
            <v>m3</v>
          </cell>
          <cell r="I608">
            <v>418148</v>
          </cell>
          <cell r="J608">
            <v>26012</v>
          </cell>
          <cell r="K608">
            <v>3562</v>
          </cell>
          <cell r="L608">
            <v>445565</v>
          </cell>
          <cell r="M608">
            <v>26012</v>
          </cell>
          <cell r="N608">
            <v>3562</v>
          </cell>
        </row>
        <row r="609">
          <cell r="G609" t="str">
            <v>04.3513</v>
          </cell>
          <cell r="H609" t="str">
            <v>m3</v>
          </cell>
          <cell r="I609">
            <v>463000</v>
          </cell>
          <cell r="J609">
            <v>26012</v>
          </cell>
          <cell r="K609">
            <v>3562</v>
          </cell>
          <cell r="L609">
            <v>502056</v>
          </cell>
          <cell r="M609">
            <v>26012</v>
          </cell>
          <cell r="N609">
            <v>3562</v>
          </cell>
        </row>
        <row r="610">
          <cell r="G610" t="str">
            <v>04.3514</v>
          </cell>
          <cell r="H610" t="str">
            <v>m3</v>
          </cell>
          <cell r="I610">
            <v>509709</v>
          </cell>
          <cell r="J610">
            <v>26012</v>
          </cell>
          <cell r="K610">
            <v>3562</v>
          </cell>
          <cell r="L610">
            <v>540360</v>
          </cell>
          <cell r="M610">
            <v>26012</v>
          </cell>
          <cell r="N610">
            <v>3562</v>
          </cell>
        </row>
        <row r="611">
          <cell r="G611" t="str">
            <v>04.3521</v>
          </cell>
          <cell r="H611" t="str">
            <v>m3</v>
          </cell>
          <cell r="I611">
            <v>366408</v>
          </cell>
          <cell r="J611">
            <v>7122</v>
          </cell>
          <cell r="K611">
            <v>4003</v>
          </cell>
          <cell r="L611">
            <v>392040</v>
          </cell>
          <cell r="M611">
            <v>7122</v>
          </cell>
          <cell r="N611">
            <v>4003</v>
          </cell>
        </row>
        <row r="612">
          <cell r="G612" t="str">
            <v>04.3522</v>
          </cell>
          <cell r="H612" t="str">
            <v>m3</v>
          </cell>
          <cell r="I612">
            <v>413745</v>
          </cell>
          <cell r="J612">
            <v>7122</v>
          </cell>
          <cell r="K612">
            <v>4003</v>
          </cell>
          <cell r="L612">
            <v>440937</v>
          </cell>
          <cell r="M612">
            <v>7122</v>
          </cell>
          <cell r="N612">
            <v>4003</v>
          </cell>
        </row>
        <row r="613">
          <cell r="G613" t="str">
            <v>04.3523</v>
          </cell>
          <cell r="H613" t="str">
            <v>m3</v>
          </cell>
          <cell r="I613">
            <v>458157</v>
          </cell>
          <cell r="J613">
            <v>7122</v>
          </cell>
          <cell r="K613">
            <v>4003</v>
          </cell>
          <cell r="L613">
            <v>496875</v>
          </cell>
          <cell r="M613">
            <v>7122</v>
          </cell>
          <cell r="N613">
            <v>4003</v>
          </cell>
        </row>
        <row r="614">
          <cell r="G614" t="str">
            <v>04.3524</v>
          </cell>
          <cell r="H614" t="str">
            <v>m3</v>
          </cell>
          <cell r="I614">
            <v>504409</v>
          </cell>
          <cell r="J614">
            <v>7122</v>
          </cell>
          <cell r="K614">
            <v>4003</v>
          </cell>
          <cell r="L614">
            <v>534803</v>
          </cell>
          <cell r="M614">
            <v>7122</v>
          </cell>
          <cell r="N614">
            <v>4003</v>
          </cell>
        </row>
        <row r="615">
          <cell r="G615" t="str">
            <v>04.3601</v>
          </cell>
          <cell r="H615" t="str">
            <v>m3</v>
          </cell>
          <cell r="I615">
            <v>372302</v>
          </cell>
          <cell r="J615">
            <v>50328</v>
          </cell>
          <cell r="L615">
            <v>370802</v>
          </cell>
          <cell r="M615">
            <v>50328</v>
          </cell>
        </row>
        <row r="616">
          <cell r="G616" t="str">
            <v>04.3602</v>
          </cell>
          <cell r="H616" t="str">
            <v>m3</v>
          </cell>
          <cell r="I616">
            <v>427069</v>
          </cell>
          <cell r="J616">
            <v>50328</v>
          </cell>
          <cell r="L616">
            <v>426430</v>
          </cell>
          <cell r="M616">
            <v>50328</v>
          </cell>
        </row>
        <row r="617">
          <cell r="G617" t="str">
            <v>04.3603</v>
          </cell>
          <cell r="H617" t="str">
            <v>m3</v>
          </cell>
          <cell r="I617">
            <v>1593513</v>
          </cell>
          <cell r="J617">
            <v>50328</v>
          </cell>
          <cell r="L617">
            <v>1592785</v>
          </cell>
          <cell r="M617">
            <v>50328</v>
          </cell>
        </row>
        <row r="618">
          <cell r="G618" t="str">
            <v>04.3611</v>
          </cell>
          <cell r="H618" t="str">
            <v>m3</v>
          </cell>
          <cell r="I618">
            <v>387782</v>
          </cell>
          <cell r="J618">
            <v>50328</v>
          </cell>
          <cell r="L618">
            <v>411993</v>
          </cell>
          <cell r="M618">
            <v>50328</v>
          </cell>
        </row>
        <row r="619">
          <cell r="G619" t="str">
            <v>04.3612</v>
          </cell>
          <cell r="H619" t="str">
            <v>m3</v>
          </cell>
          <cell r="I619">
            <v>431543</v>
          </cell>
          <cell r="J619">
            <v>50328</v>
          </cell>
          <cell r="L619">
            <v>467111</v>
          </cell>
          <cell r="M619">
            <v>50328</v>
          </cell>
        </row>
        <row r="620">
          <cell r="G620" t="str">
            <v>04.3613</v>
          </cell>
          <cell r="H620" t="str">
            <v>m3</v>
          </cell>
          <cell r="I620">
            <v>477117</v>
          </cell>
          <cell r="J620">
            <v>50328</v>
          </cell>
          <cell r="L620">
            <v>504483</v>
          </cell>
          <cell r="M620">
            <v>50328</v>
          </cell>
        </row>
        <row r="621">
          <cell r="G621" t="str">
            <v>04.3621</v>
          </cell>
          <cell r="H621" t="str">
            <v>m3</v>
          </cell>
          <cell r="I621">
            <v>372302</v>
          </cell>
          <cell r="J621">
            <v>37378</v>
          </cell>
          <cell r="K621">
            <v>14285</v>
          </cell>
          <cell r="L621">
            <v>370802</v>
          </cell>
          <cell r="M621">
            <v>37378</v>
          </cell>
          <cell r="N621">
            <v>14285</v>
          </cell>
        </row>
        <row r="622">
          <cell r="G622" t="str">
            <v>04.3622</v>
          </cell>
          <cell r="H622" t="str">
            <v>m3</v>
          </cell>
          <cell r="I622">
            <v>427069</v>
          </cell>
          <cell r="J622">
            <v>37378</v>
          </cell>
          <cell r="K622">
            <v>14285</v>
          </cell>
          <cell r="L622">
            <v>426430</v>
          </cell>
          <cell r="M622">
            <v>37378</v>
          </cell>
          <cell r="N622">
            <v>14285</v>
          </cell>
        </row>
        <row r="623">
          <cell r="G623" t="str">
            <v>04.3623</v>
          </cell>
          <cell r="H623" t="str">
            <v>m3</v>
          </cell>
          <cell r="I623">
            <v>1593513</v>
          </cell>
          <cell r="J623">
            <v>37378</v>
          </cell>
          <cell r="K623">
            <v>14285</v>
          </cell>
          <cell r="L623">
            <v>1592785</v>
          </cell>
          <cell r="M623">
            <v>37378</v>
          </cell>
          <cell r="N623">
            <v>14285</v>
          </cell>
        </row>
        <row r="624">
          <cell r="G624" t="str">
            <v>04.3631</v>
          </cell>
          <cell r="H624" t="str">
            <v>m3</v>
          </cell>
          <cell r="I624">
            <v>387782</v>
          </cell>
          <cell r="J624">
            <v>37378</v>
          </cell>
          <cell r="K624">
            <v>14285</v>
          </cell>
          <cell r="L624">
            <v>411993</v>
          </cell>
          <cell r="M624">
            <v>37378</v>
          </cell>
          <cell r="N624">
            <v>14285</v>
          </cell>
        </row>
        <row r="625">
          <cell r="G625" t="str">
            <v>04.3632</v>
          </cell>
          <cell r="H625" t="str">
            <v>m3</v>
          </cell>
          <cell r="I625">
            <v>431543</v>
          </cell>
          <cell r="J625">
            <v>37378</v>
          </cell>
          <cell r="K625">
            <v>14285</v>
          </cell>
          <cell r="L625">
            <v>467111</v>
          </cell>
          <cell r="M625">
            <v>37378</v>
          </cell>
          <cell r="N625">
            <v>14285</v>
          </cell>
        </row>
        <row r="626">
          <cell r="G626" t="str">
            <v>04.3633</v>
          </cell>
          <cell r="H626" t="str">
            <v>m3</v>
          </cell>
          <cell r="I626">
            <v>477117</v>
          </cell>
          <cell r="J626">
            <v>37378</v>
          </cell>
          <cell r="K626">
            <v>14285</v>
          </cell>
          <cell r="L626">
            <v>504483</v>
          </cell>
          <cell r="M626">
            <v>37378</v>
          </cell>
          <cell r="N626">
            <v>14285</v>
          </cell>
        </row>
        <row r="627">
          <cell r="G627" t="str">
            <v>04.3701</v>
          </cell>
          <cell r="H627" t="str">
            <v>m3</v>
          </cell>
          <cell r="I627">
            <v>118756</v>
          </cell>
          <cell r="J627">
            <v>25752</v>
          </cell>
          <cell r="L627">
            <v>85890</v>
          </cell>
          <cell r="M627">
            <v>25752</v>
          </cell>
        </row>
        <row r="628">
          <cell r="G628" t="str">
            <v>04.3702</v>
          </cell>
          <cell r="H628" t="str">
            <v>m3</v>
          </cell>
          <cell r="I628">
            <v>156615</v>
          </cell>
          <cell r="J628">
            <v>25752</v>
          </cell>
          <cell r="L628">
            <v>134326</v>
          </cell>
          <cell r="M628">
            <v>25752</v>
          </cell>
        </row>
        <row r="629">
          <cell r="G629" t="str">
            <v>04.3703</v>
          </cell>
          <cell r="H629" t="str">
            <v>m3</v>
          </cell>
          <cell r="I629">
            <v>189124</v>
          </cell>
          <cell r="J629">
            <v>25752</v>
          </cell>
          <cell r="L629">
            <v>167279</v>
          </cell>
          <cell r="M629">
            <v>25752</v>
          </cell>
        </row>
        <row r="630">
          <cell r="G630" t="str">
            <v>04.3711</v>
          </cell>
          <cell r="H630" t="str">
            <v>m3</v>
          </cell>
          <cell r="I630">
            <v>118756</v>
          </cell>
          <cell r="J630">
            <v>21632</v>
          </cell>
          <cell r="L630">
            <v>85890</v>
          </cell>
          <cell r="M630">
            <v>21632</v>
          </cell>
        </row>
        <row r="631">
          <cell r="G631" t="str">
            <v>04.3712</v>
          </cell>
          <cell r="H631" t="str">
            <v>m3</v>
          </cell>
          <cell r="I631">
            <v>156615</v>
          </cell>
          <cell r="J631">
            <v>21632</v>
          </cell>
          <cell r="L631">
            <v>134326</v>
          </cell>
          <cell r="M631">
            <v>21632</v>
          </cell>
        </row>
        <row r="632">
          <cell r="G632" t="str">
            <v>04.3713</v>
          </cell>
          <cell r="H632" t="str">
            <v>m3</v>
          </cell>
          <cell r="I632">
            <v>189124</v>
          </cell>
          <cell r="J632">
            <v>21632</v>
          </cell>
          <cell r="L632">
            <v>167279</v>
          </cell>
          <cell r="M632">
            <v>21632</v>
          </cell>
        </row>
        <row r="633">
          <cell r="G633" t="str">
            <v>04.3801</v>
          </cell>
          <cell r="H633" t="str">
            <v>C¸i</v>
          </cell>
          <cell r="J633">
            <v>11051</v>
          </cell>
          <cell r="M633">
            <v>11051</v>
          </cell>
        </row>
        <row r="634">
          <cell r="G634" t="str">
            <v>04.3802</v>
          </cell>
          <cell r="H634" t="str">
            <v>C¸i</v>
          </cell>
          <cell r="J634">
            <v>24214</v>
          </cell>
          <cell r="M634">
            <v>24214</v>
          </cell>
        </row>
        <row r="635">
          <cell r="G635" t="str">
            <v>04.3803</v>
          </cell>
          <cell r="H635" t="str">
            <v>C¸i</v>
          </cell>
          <cell r="J635">
            <v>42252</v>
          </cell>
          <cell r="M635">
            <v>42252</v>
          </cell>
        </row>
        <row r="636">
          <cell r="G636" t="str">
            <v>04.4101</v>
          </cell>
          <cell r="H636" t="str">
            <v>m3</v>
          </cell>
          <cell r="I636">
            <v>80809</v>
          </cell>
          <cell r="J636">
            <v>20438</v>
          </cell>
          <cell r="L636">
            <v>97786</v>
          </cell>
          <cell r="M636">
            <v>20438</v>
          </cell>
        </row>
        <row r="637">
          <cell r="G637" t="str">
            <v>04.4102</v>
          </cell>
          <cell r="H637" t="str">
            <v>m3</v>
          </cell>
          <cell r="I637">
            <v>80809</v>
          </cell>
          <cell r="J637">
            <v>23844</v>
          </cell>
          <cell r="L637">
            <v>97786</v>
          </cell>
          <cell r="M637">
            <v>23844</v>
          </cell>
        </row>
        <row r="638">
          <cell r="G638" t="str">
            <v>04.4103</v>
          </cell>
          <cell r="H638" t="str">
            <v>m3</v>
          </cell>
          <cell r="I638">
            <v>82411</v>
          </cell>
          <cell r="J638">
            <v>33754</v>
          </cell>
          <cell r="L638">
            <v>99699</v>
          </cell>
          <cell r="M638">
            <v>33754</v>
          </cell>
        </row>
        <row r="639">
          <cell r="G639" t="str">
            <v>04.4104</v>
          </cell>
          <cell r="H639" t="str">
            <v>m3</v>
          </cell>
          <cell r="I639">
            <v>80809</v>
          </cell>
          <cell r="J639">
            <v>26476</v>
          </cell>
          <cell r="L639">
            <v>97786</v>
          </cell>
          <cell r="M639">
            <v>26476</v>
          </cell>
        </row>
        <row r="640">
          <cell r="G640" t="str">
            <v>04.4105</v>
          </cell>
          <cell r="H640" t="str">
            <v>m3</v>
          </cell>
          <cell r="I640">
            <v>80809</v>
          </cell>
          <cell r="J640">
            <v>29883</v>
          </cell>
          <cell r="L640">
            <v>97786</v>
          </cell>
          <cell r="M640">
            <v>29883</v>
          </cell>
        </row>
        <row r="641">
          <cell r="G641" t="str">
            <v>04.4106</v>
          </cell>
          <cell r="H641" t="str">
            <v>m3</v>
          </cell>
          <cell r="I641">
            <v>82069</v>
          </cell>
          <cell r="J641">
            <v>24218</v>
          </cell>
          <cell r="L641">
            <v>99699</v>
          </cell>
          <cell r="M641">
            <v>24218</v>
          </cell>
        </row>
        <row r="642">
          <cell r="G642" t="str">
            <v>04.4201</v>
          </cell>
          <cell r="H642" t="str">
            <v>m3</v>
          </cell>
          <cell r="I642">
            <v>106654</v>
          </cell>
          <cell r="J642">
            <v>40627</v>
          </cell>
          <cell r="K642">
            <v>2480</v>
          </cell>
          <cell r="L642">
            <v>114998</v>
          </cell>
          <cell r="M642">
            <v>40627</v>
          </cell>
          <cell r="N642">
            <v>2480</v>
          </cell>
        </row>
        <row r="643">
          <cell r="G643" t="str">
            <v>04.4202</v>
          </cell>
          <cell r="H643" t="str">
            <v>m3</v>
          </cell>
          <cell r="I643">
            <v>114839</v>
          </cell>
          <cell r="J643">
            <v>40627</v>
          </cell>
          <cell r="K643">
            <v>2480</v>
          </cell>
          <cell r="L643">
            <v>123359</v>
          </cell>
          <cell r="M643">
            <v>40627</v>
          </cell>
          <cell r="N643">
            <v>2480</v>
          </cell>
        </row>
        <row r="644">
          <cell r="G644" t="str">
            <v>04.4211</v>
          </cell>
          <cell r="H644" t="str">
            <v>m3</v>
          </cell>
          <cell r="I644">
            <v>106654</v>
          </cell>
          <cell r="J644">
            <v>45828</v>
          </cell>
          <cell r="K644">
            <v>2480</v>
          </cell>
          <cell r="L644">
            <v>114998</v>
          </cell>
          <cell r="M644">
            <v>45828</v>
          </cell>
          <cell r="N644">
            <v>2480</v>
          </cell>
        </row>
        <row r="645">
          <cell r="G645" t="str">
            <v>04.4212</v>
          </cell>
          <cell r="H645" t="str">
            <v>m3</v>
          </cell>
          <cell r="I645">
            <v>114839</v>
          </cell>
          <cell r="J645">
            <v>45828</v>
          </cell>
          <cell r="K645">
            <v>2480</v>
          </cell>
          <cell r="L645">
            <v>123359</v>
          </cell>
          <cell r="M645">
            <v>45828</v>
          </cell>
          <cell r="N645">
            <v>2480</v>
          </cell>
        </row>
        <row r="646">
          <cell r="G646" t="str">
            <v>04.4221</v>
          </cell>
          <cell r="H646" t="str">
            <v>m3</v>
          </cell>
          <cell r="I646">
            <v>145284</v>
          </cell>
          <cell r="J646">
            <v>49076</v>
          </cell>
          <cell r="K646">
            <v>4960</v>
          </cell>
          <cell r="L646">
            <v>156535</v>
          </cell>
          <cell r="M646">
            <v>49076</v>
          </cell>
          <cell r="N646">
            <v>4960</v>
          </cell>
        </row>
        <row r="647">
          <cell r="G647" t="str">
            <v>04.4222</v>
          </cell>
          <cell r="H647" t="str">
            <v>m3</v>
          </cell>
          <cell r="I647">
            <v>153469</v>
          </cell>
          <cell r="J647">
            <v>49076</v>
          </cell>
          <cell r="K647">
            <v>4960</v>
          </cell>
          <cell r="L647">
            <v>164895</v>
          </cell>
          <cell r="M647">
            <v>49076</v>
          </cell>
          <cell r="N647">
            <v>4960</v>
          </cell>
        </row>
        <row r="648">
          <cell r="G648" t="str">
            <v>04.4231</v>
          </cell>
          <cell r="H648" t="str">
            <v>m3</v>
          </cell>
          <cell r="I648">
            <v>113640</v>
          </cell>
          <cell r="J648">
            <v>40302</v>
          </cell>
          <cell r="K648">
            <v>2480</v>
          </cell>
          <cell r="L648">
            <v>120712</v>
          </cell>
          <cell r="M648">
            <v>40302</v>
          </cell>
          <cell r="N648">
            <v>2480</v>
          </cell>
        </row>
        <row r="649">
          <cell r="G649" t="str">
            <v>04.4232</v>
          </cell>
          <cell r="H649" t="str">
            <v>m3</v>
          </cell>
          <cell r="I649">
            <v>123326</v>
          </cell>
          <cell r="J649">
            <v>40302</v>
          </cell>
          <cell r="K649">
            <v>2480</v>
          </cell>
          <cell r="L649">
            <v>130622</v>
          </cell>
          <cell r="M649">
            <v>40302</v>
          </cell>
          <cell r="N649">
            <v>2480</v>
          </cell>
        </row>
        <row r="650">
          <cell r="G650" t="str">
            <v>04.4241</v>
          </cell>
          <cell r="H650" t="str">
            <v>m3</v>
          </cell>
          <cell r="I650">
            <v>142514</v>
          </cell>
          <cell r="J650">
            <v>47778</v>
          </cell>
          <cell r="K650">
            <v>4960</v>
          </cell>
          <cell r="L650">
            <v>151796</v>
          </cell>
          <cell r="M650">
            <v>47778</v>
          </cell>
          <cell r="N650">
            <v>4960</v>
          </cell>
        </row>
        <row r="651">
          <cell r="G651" t="str">
            <v>04.4242</v>
          </cell>
          <cell r="H651" t="str">
            <v>m3</v>
          </cell>
          <cell r="I651">
            <v>152200</v>
          </cell>
          <cell r="J651">
            <v>47778</v>
          </cell>
          <cell r="K651">
            <v>4960</v>
          </cell>
          <cell r="L651">
            <v>161706</v>
          </cell>
          <cell r="M651">
            <v>47778</v>
          </cell>
          <cell r="N651">
            <v>4960</v>
          </cell>
        </row>
        <row r="652">
          <cell r="G652" t="str">
            <v>04.4251</v>
          </cell>
          <cell r="H652" t="str">
            <v>m3</v>
          </cell>
          <cell r="I652">
            <v>171246</v>
          </cell>
          <cell r="J652">
            <v>78330</v>
          </cell>
          <cell r="K652">
            <v>6944</v>
          </cell>
          <cell r="L652">
            <v>179789</v>
          </cell>
          <cell r="M652">
            <v>78330</v>
          </cell>
          <cell r="N652">
            <v>6944</v>
          </cell>
        </row>
        <row r="653">
          <cell r="G653" t="str">
            <v>04.4252</v>
          </cell>
          <cell r="H653" t="str">
            <v>m3</v>
          </cell>
          <cell r="I653">
            <v>183990</v>
          </cell>
          <cell r="J653">
            <v>78330</v>
          </cell>
          <cell r="K653">
            <v>6944</v>
          </cell>
          <cell r="L653">
            <v>192828</v>
          </cell>
          <cell r="M653">
            <v>78330</v>
          </cell>
          <cell r="N653">
            <v>6944</v>
          </cell>
        </row>
        <row r="654">
          <cell r="G654" t="str">
            <v>05.1000</v>
          </cell>
          <cell r="H654" t="str">
            <v>TÊn</v>
          </cell>
          <cell r="J654">
            <v>32502</v>
          </cell>
          <cell r="K654">
            <v>4472</v>
          </cell>
          <cell r="M654">
            <v>32502</v>
          </cell>
          <cell r="N654">
            <v>4472</v>
          </cell>
        </row>
        <row r="655">
          <cell r="G655" t="str">
            <v>05.2001</v>
          </cell>
          <cell r="H655" t="str">
            <v>TÊn</v>
          </cell>
          <cell r="I655">
            <v>5876</v>
          </cell>
          <cell r="J655">
            <v>115382</v>
          </cell>
          <cell r="L655">
            <v>6239</v>
          </cell>
          <cell r="M655">
            <v>115382</v>
          </cell>
        </row>
        <row r="656">
          <cell r="G656" t="str">
            <v>05.2002</v>
          </cell>
          <cell r="H656" t="str">
            <v>TÊn</v>
          </cell>
          <cell r="I656">
            <v>5876</v>
          </cell>
          <cell r="J656">
            <v>104006</v>
          </cell>
          <cell r="L656">
            <v>6239</v>
          </cell>
          <cell r="M656">
            <v>104006</v>
          </cell>
        </row>
        <row r="657">
          <cell r="G657" t="str">
            <v>05.2003</v>
          </cell>
          <cell r="H657" t="str">
            <v>TÊn</v>
          </cell>
          <cell r="I657">
            <v>5876</v>
          </cell>
          <cell r="J657">
            <v>99131</v>
          </cell>
          <cell r="L657">
            <v>6239</v>
          </cell>
          <cell r="M657">
            <v>99131</v>
          </cell>
        </row>
        <row r="658">
          <cell r="G658" t="str">
            <v>05.2004</v>
          </cell>
          <cell r="H658" t="str">
            <v>TÊn</v>
          </cell>
          <cell r="I658">
            <v>5876</v>
          </cell>
          <cell r="J658">
            <v>93931</v>
          </cell>
          <cell r="L658">
            <v>6239</v>
          </cell>
          <cell r="M658">
            <v>93931</v>
          </cell>
        </row>
        <row r="659">
          <cell r="G659" t="str">
            <v>05.2011</v>
          </cell>
          <cell r="H659" t="str">
            <v>TÊn</v>
          </cell>
          <cell r="I659">
            <v>5876</v>
          </cell>
          <cell r="J659">
            <v>54278</v>
          </cell>
          <cell r="L659">
            <v>6239</v>
          </cell>
          <cell r="M659">
            <v>54278</v>
          </cell>
        </row>
        <row r="660">
          <cell r="G660" t="str">
            <v>05.2012</v>
          </cell>
          <cell r="H660" t="str">
            <v>TÊn</v>
          </cell>
          <cell r="I660">
            <v>5876</v>
          </cell>
          <cell r="J660">
            <v>51353</v>
          </cell>
          <cell r="L660">
            <v>6239</v>
          </cell>
          <cell r="M660">
            <v>51353</v>
          </cell>
        </row>
        <row r="661">
          <cell r="G661" t="str">
            <v>05.2013</v>
          </cell>
          <cell r="H661" t="str">
            <v>TÊn</v>
          </cell>
          <cell r="I661">
            <v>5876</v>
          </cell>
          <cell r="J661">
            <v>48428</v>
          </cell>
          <cell r="L661">
            <v>6239</v>
          </cell>
          <cell r="M661">
            <v>48428</v>
          </cell>
        </row>
        <row r="662">
          <cell r="G662" t="str">
            <v>05.2014</v>
          </cell>
          <cell r="H662" t="str">
            <v>TÊn</v>
          </cell>
          <cell r="I662">
            <v>5876</v>
          </cell>
          <cell r="J662">
            <v>45665</v>
          </cell>
          <cell r="L662">
            <v>6239</v>
          </cell>
          <cell r="M662">
            <v>45665</v>
          </cell>
        </row>
        <row r="663">
          <cell r="G663" t="str">
            <v>05.3101</v>
          </cell>
          <cell r="H663" t="str">
            <v>Cét</v>
          </cell>
          <cell r="I663">
            <v>41738</v>
          </cell>
          <cell r="J663">
            <v>236895</v>
          </cell>
          <cell r="L663">
            <v>44509</v>
          </cell>
          <cell r="M663">
            <v>236895</v>
          </cell>
        </row>
        <row r="664">
          <cell r="G664" t="str">
            <v>05.3102</v>
          </cell>
          <cell r="H664" t="str">
            <v>Cét</v>
          </cell>
          <cell r="I664">
            <v>55651</v>
          </cell>
          <cell r="J664">
            <v>430591</v>
          </cell>
          <cell r="L664">
            <v>59345</v>
          </cell>
          <cell r="M664">
            <v>430591</v>
          </cell>
        </row>
        <row r="665">
          <cell r="G665" t="str">
            <v>05.3103</v>
          </cell>
          <cell r="H665" t="str">
            <v>Cét</v>
          </cell>
          <cell r="I665">
            <v>55651</v>
          </cell>
          <cell r="J665">
            <v>529065</v>
          </cell>
          <cell r="L665">
            <v>59345</v>
          </cell>
          <cell r="M665">
            <v>529065</v>
          </cell>
        </row>
        <row r="666">
          <cell r="G666" t="str">
            <v>05.3104</v>
          </cell>
          <cell r="H666" t="str">
            <v>Cét</v>
          </cell>
          <cell r="I666">
            <v>83477</v>
          </cell>
          <cell r="J666">
            <v>898497</v>
          </cell>
          <cell r="L666">
            <v>89018</v>
          </cell>
          <cell r="M666">
            <v>898497</v>
          </cell>
        </row>
        <row r="667">
          <cell r="G667" t="str">
            <v>05.3105</v>
          </cell>
          <cell r="H667" t="str">
            <v>Cét</v>
          </cell>
          <cell r="I667">
            <v>111302</v>
          </cell>
          <cell r="J667">
            <v>1599582</v>
          </cell>
          <cell r="L667">
            <v>118691</v>
          </cell>
          <cell r="M667">
            <v>1599582</v>
          </cell>
        </row>
        <row r="668">
          <cell r="G668" t="str">
            <v>05.3211</v>
          </cell>
          <cell r="H668" t="str">
            <v>Cét</v>
          </cell>
          <cell r="I668">
            <v>41738</v>
          </cell>
          <cell r="J668">
            <v>172949</v>
          </cell>
          <cell r="K668">
            <v>100402</v>
          </cell>
          <cell r="L668">
            <v>41738</v>
          </cell>
          <cell r="M668">
            <v>172949</v>
          </cell>
          <cell r="N668">
            <v>100402</v>
          </cell>
        </row>
        <row r="669">
          <cell r="G669" t="str">
            <v>05.3212</v>
          </cell>
          <cell r="H669" t="str">
            <v>Cét</v>
          </cell>
          <cell r="I669">
            <v>55651</v>
          </cell>
          <cell r="J669">
            <v>322982</v>
          </cell>
          <cell r="K669">
            <v>194764</v>
          </cell>
          <cell r="L669">
            <v>59345</v>
          </cell>
          <cell r="M669">
            <v>322982</v>
          </cell>
          <cell r="N669">
            <v>194764</v>
          </cell>
        </row>
        <row r="670">
          <cell r="G670" t="str">
            <v>05.3213</v>
          </cell>
          <cell r="H670" t="str">
            <v>Cét</v>
          </cell>
          <cell r="I670">
            <v>55651</v>
          </cell>
          <cell r="J670">
            <v>396838</v>
          </cell>
          <cell r="K670">
            <v>324607</v>
          </cell>
          <cell r="L670">
            <v>59345</v>
          </cell>
          <cell r="M670">
            <v>396838</v>
          </cell>
          <cell r="N670">
            <v>324607</v>
          </cell>
        </row>
        <row r="671">
          <cell r="G671" t="str">
            <v>05.3214</v>
          </cell>
          <cell r="H671" t="str">
            <v>Cét</v>
          </cell>
          <cell r="I671">
            <v>83477</v>
          </cell>
          <cell r="J671">
            <v>673834</v>
          </cell>
          <cell r="K671">
            <v>454449</v>
          </cell>
          <cell r="L671">
            <v>89018</v>
          </cell>
          <cell r="M671">
            <v>673834</v>
          </cell>
          <cell r="N671">
            <v>454449</v>
          </cell>
        </row>
        <row r="672">
          <cell r="G672" t="str">
            <v>05.3215</v>
          </cell>
          <cell r="H672" t="str">
            <v>Cét</v>
          </cell>
          <cell r="I672">
            <v>111302</v>
          </cell>
          <cell r="J672">
            <v>1199648</v>
          </cell>
          <cell r="K672">
            <v>649213</v>
          </cell>
          <cell r="L672">
            <v>118691</v>
          </cell>
          <cell r="M672">
            <v>1199648</v>
          </cell>
          <cell r="N672">
            <v>649213</v>
          </cell>
        </row>
        <row r="673">
          <cell r="G673" t="str">
            <v>05.3221</v>
          </cell>
          <cell r="H673" t="str">
            <v>Cét</v>
          </cell>
          <cell r="I673">
            <v>41738</v>
          </cell>
          <cell r="J673">
            <v>164278</v>
          </cell>
          <cell r="K673">
            <v>74875</v>
          </cell>
          <cell r="L673">
            <v>44509</v>
          </cell>
          <cell r="M673">
            <v>164278</v>
          </cell>
          <cell r="N673">
            <v>74875</v>
          </cell>
        </row>
        <row r="674">
          <cell r="G674" t="str">
            <v>05.3222</v>
          </cell>
          <cell r="H674" t="str">
            <v>Cét</v>
          </cell>
          <cell r="I674">
            <v>55651</v>
          </cell>
          <cell r="J674">
            <v>306879</v>
          </cell>
          <cell r="K674">
            <v>149750</v>
          </cell>
          <cell r="L674">
            <v>59345</v>
          </cell>
          <cell r="M674">
            <v>306879</v>
          </cell>
          <cell r="N674">
            <v>149750</v>
          </cell>
        </row>
        <row r="675">
          <cell r="G675" t="str">
            <v>05.3223</v>
          </cell>
          <cell r="H675" t="str">
            <v>Cét</v>
          </cell>
          <cell r="I675">
            <v>55651</v>
          </cell>
          <cell r="J675">
            <v>377019</v>
          </cell>
          <cell r="K675">
            <v>249584</v>
          </cell>
          <cell r="L675">
            <v>59345</v>
          </cell>
          <cell r="M675">
            <v>377019</v>
          </cell>
          <cell r="N675">
            <v>249584</v>
          </cell>
        </row>
        <row r="676">
          <cell r="G676" t="str">
            <v>05.3224</v>
          </cell>
          <cell r="H676" t="str">
            <v>Cét</v>
          </cell>
          <cell r="I676">
            <v>83477</v>
          </cell>
          <cell r="J676">
            <v>640081</v>
          </cell>
          <cell r="K676">
            <v>349418</v>
          </cell>
          <cell r="L676">
            <v>89018</v>
          </cell>
          <cell r="M676">
            <v>640081</v>
          </cell>
          <cell r="N676">
            <v>349418</v>
          </cell>
        </row>
        <row r="677">
          <cell r="G677" t="str">
            <v>05.3225</v>
          </cell>
          <cell r="H677" t="str">
            <v>Cét</v>
          </cell>
          <cell r="I677">
            <v>111302</v>
          </cell>
          <cell r="J677">
            <v>1139727</v>
          </cell>
          <cell r="K677">
            <v>499168</v>
          </cell>
          <cell r="L677">
            <v>118691</v>
          </cell>
          <cell r="M677">
            <v>1139727</v>
          </cell>
          <cell r="N677">
            <v>499168</v>
          </cell>
        </row>
        <row r="678">
          <cell r="G678" t="str">
            <v>05.4101</v>
          </cell>
          <cell r="H678" t="str">
            <v>Cét</v>
          </cell>
          <cell r="I678">
            <v>4516</v>
          </cell>
          <cell r="J678">
            <v>183473</v>
          </cell>
          <cell r="L678">
            <v>4701</v>
          </cell>
          <cell r="M678">
            <v>183473</v>
          </cell>
        </row>
        <row r="679">
          <cell r="G679" t="str">
            <v>05.4201</v>
          </cell>
          <cell r="H679" t="str">
            <v>Cét</v>
          </cell>
          <cell r="I679">
            <v>9686</v>
          </cell>
          <cell r="J679">
            <v>201837</v>
          </cell>
          <cell r="L679">
            <v>10242</v>
          </cell>
          <cell r="M679">
            <v>201837</v>
          </cell>
        </row>
        <row r="680">
          <cell r="G680" t="str">
            <v>05.4301</v>
          </cell>
          <cell r="H680" t="str">
            <v>Cét</v>
          </cell>
          <cell r="I680">
            <v>10330</v>
          </cell>
          <cell r="J680">
            <v>232064</v>
          </cell>
          <cell r="L680">
            <v>10885</v>
          </cell>
          <cell r="M680">
            <v>232064</v>
          </cell>
        </row>
        <row r="681">
          <cell r="G681" t="str">
            <v>05.4401</v>
          </cell>
          <cell r="H681" t="str">
            <v>Cét</v>
          </cell>
          <cell r="I681">
            <v>12271</v>
          </cell>
          <cell r="J681">
            <v>266841</v>
          </cell>
          <cell r="L681">
            <v>13012</v>
          </cell>
          <cell r="M681">
            <v>266841</v>
          </cell>
        </row>
        <row r="682">
          <cell r="G682" t="str">
            <v>05.4501</v>
          </cell>
          <cell r="H682" t="str">
            <v>Cét</v>
          </cell>
          <cell r="I682">
            <v>12915</v>
          </cell>
          <cell r="J682">
            <v>307143</v>
          </cell>
          <cell r="L682">
            <v>13656</v>
          </cell>
          <cell r="M682">
            <v>307143</v>
          </cell>
        </row>
        <row r="683">
          <cell r="G683" t="str">
            <v>05.4601</v>
          </cell>
          <cell r="H683" t="str">
            <v>Cét</v>
          </cell>
          <cell r="I683">
            <v>13558</v>
          </cell>
          <cell r="J683">
            <v>352808</v>
          </cell>
          <cell r="L683">
            <v>14299</v>
          </cell>
          <cell r="M683">
            <v>352808</v>
          </cell>
        </row>
        <row r="684">
          <cell r="G684" t="str">
            <v>05.4701</v>
          </cell>
          <cell r="H684" t="str">
            <v>Cét</v>
          </cell>
          <cell r="I684">
            <v>13558</v>
          </cell>
          <cell r="J684">
            <v>405786</v>
          </cell>
          <cell r="L684">
            <v>14299</v>
          </cell>
          <cell r="M684">
            <v>405786</v>
          </cell>
        </row>
        <row r="685">
          <cell r="G685" t="str">
            <v>05.4102</v>
          </cell>
          <cell r="H685" t="str">
            <v>Cét</v>
          </cell>
          <cell r="I685">
            <v>4516</v>
          </cell>
          <cell r="J685">
            <v>146746</v>
          </cell>
          <cell r="K685">
            <v>6878</v>
          </cell>
          <cell r="L685">
            <v>4701</v>
          </cell>
          <cell r="M685">
            <v>146746</v>
          </cell>
          <cell r="N685">
            <v>6878</v>
          </cell>
        </row>
        <row r="686">
          <cell r="G686" t="str">
            <v>05.4202</v>
          </cell>
          <cell r="H686" t="str">
            <v>Cét</v>
          </cell>
          <cell r="I686">
            <v>7101</v>
          </cell>
          <cell r="J686">
            <v>161534</v>
          </cell>
          <cell r="K686">
            <v>6878</v>
          </cell>
          <cell r="L686">
            <v>10242</v>
          </cell>
          <cell r="M686">
            <v>161534</v>
          </cell>
          <cell r="N686">
            <v>6878</v>
          </cell>
        </row>
        <row r="687">
          <cell r="G687" t="str">
            <v>05.4302</v>
          </cell>
          <cell r="H687" t="str">
            <v>Cét</v>
          </cell>
          <cell r="I687">
            <v>9031</v>
          </cell>
          <cell r="J687">
            <v>185586</v>
          </cell>
          <cell r="K687">
            <v>9171</v>
          </cell>
          <cell r="L687">
            <v>10885</v>
          </cell>
          <cell r="M687">
            <v>185586</v>
          </cell>
          <cell r="N687">
            <v>9171</v>
          </cell>
        </row>
        <row r="688">
          <cell r="G688" t="str">
            <v>05.4402</v>
          </cell>
          <cell r="H688" t="str">
            <v>Cét</v>
          </cell>
          <cell r="I688">
            <v>12271</v>
          </cell>
          <cell r="J688">
            <v>213538</v>
          </cell>
          <cell r="K688">
            <v>11464</v>
          </cell>
          <cell r="L688">
            <v>13012</v>
          </cell>
          <cell r="M688">
            <v>213538</v>
          </cell>
          <cell r="N688">
            <v>11464</v>
          </cell>
        </row>
        <row r="689">
          <cell r="G689" t="str">
            <v>05.4502</v>
          </cell>
          <cell r="H689" t="str">
            <v>Cét</v>
          </cell>
          <cell r="I689">
            <v>12915</v>
          </cell>
          <cell r="J689">
            <v>245714</v>
          </cell>
          <cell r="K689">
            <v>11464</v>
          </cell>
          <cell r="L689">
            <v>13656</v>
          </cell>
          <cell r="M689">
            <v>245714</v>
          </cell>
          <cell r="N689">
            <v>11464</v>
          </cell>
        </row>
        <row r="690">
          <cell r="G690" t="str">
            <v>05.4602</v>
          </cell>
          <cell r="H690" t="str">
            <v>Cét</v>
          </cell>
          <cell r="I690">
            <v>13558</v>
          </cell>
          <cell r="J690">
            <v>282279</v>
          </cell>
          <cell r="K690">
            <v>13757</v>
          </cell>
          <cell r="L690">
            <v>14299</v>
          </cell>
          <cell r="M690">
            <v>282279</v>
          </cell>
          <cell r="N690">
            <v>13757</v>
          </cell>
        </row>
        <row r="691">
          <cell r="G691" t="str">
            <v>05.4702</v>
          </cell>
          <cell r="H691" t="str">
            <v>Cét</v>
          </cell>
          <cell r="I691">
            <v>13558</v>
          </cell>
          <cell r="J691">
            <v>324694</v>
          </cell>
          <cell r="K691">
            <v>18342</v>
          </cell>
          <cell r="L691">
            <v>14299</v>
          </cell>
          <cell r="M691">
            <v>324694</v>
          </cell>
          <cell r="N691">
            <v>18342</v>
          </cell>
        </row>
        <row r="692">
          <cell r="G692" t="str">
            <v>05.5101</v>
          </cell>
          <cell r="H692" t="str">
            <v>Mèi</v>
          </cell>
          <cell r="I692">
            <v>5407</v>
          </cell>
          <cell r="J692">
            <v>48753</v>
          </cell>
          <cell r="L692">
            <v>6186</v>
          </cell>
          <cell r="M692">
            <v>48753</v>
          </cell>
        </row>
        <row r="693">
          <cell r="G693" t="str">
            <v>05.5102</v>
          </cell>
          <cell r="H693" t="str">
            <v>Mèi</v>
          </cell>
          <cell r="I693">
            <v>5407</v>
          </cell>
          <cell r="J693">
            <v>51190</v>
          </cell>
          <cell r="L693">
            <v>6186</v>
          </cell>
          <cell r="M693">
            <v>51190</v>
          </cell>
        </row>
        <row r="694">
          <cell r="G694" t="str">
            <v>05.5103</v>
          </cell>
          <cell r="H694" t="str">
            <v>Mèi</v>
          </cell>
          <cell r="I694">
            <v>13755</v>
          </cell>
          <cell r="J694">
            <v>58503</v>
          </cell>
          <cell r="L694">
            <v>15088</v>
          </cell>
          <cell r="M694">
            <v>58503</v>
          </cell>
        </row>
        <row r="695">
          <cell r="G695" t="str">
            <v>05.5211</v>
          </cell>
          <cell r="H695" t="str">
            <v>Cét</v>
          </cell>
          <cell r="I695">
            <v>8490</v>
          </cell>
          <cell r="J695">
            <v>74917</v>
          </cell>
          <cell r="L695">
            <v>9516</v>
          </cell>
          <cell r="M695">
            <v>74917</v>
          </cell>
        </row>
        <row r="696">
          <cell r="G696" t="str">
            <v>05.5212</v>
          </cell>
          <cell r="H696" t="str">
            <v>Cét</v>
          </cell>
          <cell r="I696">
            <v>8490</v>
          </cell>
          <cell r="J696">
            <v>80605</v>
          </cell>
          <cell r="L696">
            <v>9516</v>
          </cell>
          <cell r="M696">
            <v>80605</v>
          </cell>
        </row>
        <row r="697">
          <cell r="G697" t="str">
            <v>05.5213</v>
          </cell>
          <cell r="H697" t="str">
            <v>Cét</v>
          </cell>
          <cell r="I697">
            <v>8490</v>
          </cell>
          <cell r="J697">
            <v>86293</v>
          </cell>
          <cell r="L697">
            <v>9516</v>
          </cell>
          <cell r="M697">
            <v>86293</v>
          </cell>
        </row>
        <row r="698">
          <cell r="G698" t="str">
            <v>05.5214</v>
          </cell>
          <cell r="H698" t="str">
            <v>Cét</v>
          </cell>
          <cell r="I698">
            <v>8490</v>
          </cell>
          <cell r="J698">
            <v>107419</v>
          </cell>
          <cell r="L698">
            <v>9516</v>
          </cell>
          <cell r="M698">
            <v>107419</v>
          </cell>
        </row>
        <row r="699">
          <cell r="G699" t="str">
            <v>05.5215</v>
          </cell>
          <cell r="H699" t="str">
            <v>Cét</v>
          </cell>
          <cell r="I699">
            <v>9854</v>
          </cell>
          <cell r="J699">
            <v>116844</v>
          </cell>
          <cell r="L699">
            <v>10970</v>
          </cell>
          <cell r="M699">
            <v>116844</v>
          </cell>
        </row>
        <row r="700">
          <cell r="G700" t="str">
            <v>05.5216</v>
          </cell>
          <cell r="H700" t="str">
            <v>Cét</v>
          </cell>
          <cell r="I700">
            <v>9854</v>
          </cell>
          <cell r="J700">
            <v>152271</v>
          </cell>
          <cell r="L700">
            <v>10970</v>
          </cell>
          <cell r="M700">
            <v>152271</v>
          </cell>
        </row>
        <row r="701">
          <cell r="G701" t="str">
            <v>05.5217</v>
          </cell>
          <cell r="H701" t="str">
            <v>Cét</v>
          </cell>
          <cell r="I701">
            <v>9854</v>
          </cell>
          <cell r="J701">
            <v>177460</v>
          </cell>
          <cell r="L701">
            <v>10970</v>
          </cell>
          <cell r="M701">
            <v>177460</v>
          </cell>
        </row>
        <row r="702">
          <cell r="G702" t="str">
            <v>05.5218</v>
          </cell>
          <cell r="H702" t="str">
            <v>Cét</v>
          </cell>
          <cell r="I702">
            <v>9854</v>
          </cell>
          <cell r="J702">
            <v>193711</v>
          </cell>
          <cell r="L702">
            <v>10970</v>
          </cell>
          <cell r="M702">
            <v>193711</v>
          </cell>
        </row>
        <row r="703">
          <cell r="G703" t="str">
            <v>05.5221</v>
          </cell>
          <cell r="H703" t="str">
            <v>Cét</v>
          </cell>
          <cell r="I703">
            <v>8490</v>
          </cell>
          <cell r="J703">
            <v>30064</v>
          </cell>
          <cell r="K703">
            <v>43677</v>
          </cell>
          <cell r="L703">
            <v>9516</v>
          </cell>
          <cell r="M703">
            <v>30064</v>
          </cell>
          <cell r="N703">
            <v>43677</v>
          </cell>
        </row>
        <row r="704">
          <cell r="G704" t="str">
            <v>05.5222</v>
          </cell>
          <cell r="H704" t="str">
            <v>Cét</v>
          </cell>
          <cell r="I704">
            <v>8490</v>
          </cell>
          <cell r="J704">
            <v>32177</v>
          </cell>
          <cell r="K704">
            <v>43677</v>
          </cell>
          <cell r="L704">
            <v>9516</v>
          </cell>
          <cell r="M704">
            <v>32177</v>
          </cell>
          <cell r="N704">
            <v>43677</v>
          </cell>
        </row>
        <row r="705">
          <cell r="G705" t="str">
            <v>05.5223</v>
          </cell>
          <cell r="H705" t="str">
            <v>Cét</v>
          </cell>
          <cell r="I705">
            <v>8490</v>
          </cell>
          <cell r="J705">
            <v>34452</v>
          </cell>
          <cell r="K705">
            <v>62396</v>
          </cell>
          <cell r="L705">
            <v>9516</v>
          </cell>
          <cell r="M705">
            <v>34452</v>
          </cell>
          <cell r="N705">
            <v>62396</v>
          </cell>
        </row>
        <row r="706">
          <cell r="G706" t="str">
            <v>05.5224</v>
          </cell>
          <cell r="H706" t="str">
            <v>Cét</v>
          </cell>
          <cell r="I706">
            <v>8490</v>
          </cell>
          <cell r="J706">
            <v>42903</v>
          </cell>
          <cell r="K706">
            <v>62396</v>
          </cell>
          <cell r="L706">
            <v>9516</v>
          </cell>
          <cell r="M706">
            <v>42903</v>
          </cell>
          <cell r="N706">
            <v>62396</v>
          </cell>
        </row>
        <row r="707">
          <cell r="G707" t="str">
            <v>05.5225</v>
          </cell>
          <cell r="H707" t="str">
            <v>Cét</v>
          </cell>
          <cell r="I707">
            <v>9854</v>
          </cell>
          <cell r="J707">
            <v>46803</v>
          </cell>
          <cell r="K707">
            <v>87354</v>
          </cell>
          <cell r="L707">
            <v>10970</v>
          </cell>
          <cell r="M707">
            <v>46803</v>
          </cell>
          <cell r="N707">
            <v>87354</v>
          </cell>
        </row>
        <row r="708">
          <cell r="G708" t="str">
            <v>05.5226</v>
          </cell>
          <cell r="H708" t="str">
            <v>Cét</v>
          </cell>
          <cell r="I708">
            <v>9854</v>
          </cell>
          <cell r="J708">
            <v>60941</v>
          </cell>
          <cell r="K708">
            <v>87354</v>
          </cell>
          <cell r="L708">
            <v>10970</v>
          </cell>
          <cell r="M708">
            <v>60941</v>
          </cell>
          <cell r="N708">
            <v>87354</v>
          </cell>
        </row>
        <row r="709">
          <cell r="G709" t="str">
            <v>05.5227</v>
          </cell>
          <cell r="H709" t="str">
            <v>Cét</v>
          </cell>
          <cell r="I709">
            <v>9854</v>
          </cell>
          <cell r="J709">
            <v>71017</v>
          </cell>
          <cell r="K709">
            <v>124792</v>
          </cell>
          <cell r="L709">
            <v>10970</v>
          </cell>
          <cell r="M709">
            <v>71017</v>
          </cell>
          <cell r="N709">
            <v>124792</v>
          </cell>
        </row>
        <row r="710">
          <cell r="G710" t="str">
            <v>05.5228</v>
          </cell>
          <cell r="H710" t="str">
            <v>Cét</v>
          </cell>
          <cell r="I710">
            <v>9854</v>
          </cell>
          <cell r="J710">
            <v>77517</v>
          </cell>
          <cell r="K710">
            <v>124792</v>
          </cell>
          <cell r="L710">
            <v>10970</v>
          </cell>
          <cell r="M710">
            <v>77517</v>
          </cell>
          <cell r="N710">
            <v>124792</v>
          </cell>
        </row>
        <row r="711">
          <cell r="G711" t="str">
            <v>05.5235</v>
          </cell>
          <cell r="H711" t="str">
            <v>Cét</v>
          </cell>
          <cell r="I711">
            <v>9854</v>
          </cell>
          <cell r="J711">
            <v>52653</v>
          </cell>
          <cell r="K711">
            <v>97382</v>
          </cell>
          <cell r="L711">
            <v>10970</v>
          </cell>
          <cell r="M711">
            <v>52653</v>
          </cell>
          <cell r="N711">
            <v>97382</v>
          </cell>
        </row>
        <row r="712">
          <cell r="G712" t="str">
            <v>05.5236</v>
          </cell>
          <cell r="H712" t="str">
            <v>Cét</v>
          </cell>
          <cell r="I712">
            <v>9854</v>
          </cell>
          <cell r="J712">
            <v>68579</v>
          </cell>
          <cell r="K712">
            <v>97382</v>
          </cell>
          <cell r="L712">
            <v>10970</v>
          </cell>
          <cell r="M712">
            <v>68579</v>
          </cell>
          <cell r="N712">
            <v>97382</v>
          </cell>
        </row>
        <row r="713">
          <cell r="G713" t="str">
            <v>05.5237</v>
          </cell>
          <cell r="H713" t="str">
            <v>Cét</v>
          </cell>
          <cell r="I713">
            <v>9854</v>
          </cell>
          <cell r="J713">
            <v>79792</v>
          </cell>
          <cell r="K713">
            <v>149319</v>
          </cell>
          <cell r="L713">
            <v>10970</v>
          </cell>
          <cell r="M713">
            <v>79792</v>
          </cell>
          <cell r="N713">
            <v>149319</v>
          </cell>
        </row>
        <row r="714">
          <cell r="G714" t="str">
            <v>05.5238</v>
          </cell>
          <cell r="H714" t="str">
            <v>Cét</v>
          </cell>
          <cell r="I714">
            <v>9854</v>
          </cell>
          <cell r="J714">
            <v>87105</v>
          </cell>
          <cell r="K714">
            <v>149319</v>
          </cell>
          <cell r="L714">
            <v>10970</v>
          </cell>
          <cell r="M714">
            <v>87105</v>
          </cell>
          <cell r="N714">
            <v>149319</v>
          </cell>
        </row>
        <row r="715">
          <cell r="G715" t="str">
            <v>05.6011</v>
          </cell>
          <cell r="H715" t="str">
            <v>Bé</v>
          </cell>
          <cell r="J715">
            <v>13161</v>
          </cell>
          <cell r="M715">
            <v>13161</v>
          </cell>
        </row>
        <row r="716">
          <cell r="G716" t="str">
            <v>05.6021</v>
          </cell>
          <cell r="H716" t="str">
            <v>Bé</v>
          </cell>
          <cell r="J716">
            <v>17806</v>
          </cell>
          <cell r="M716">
            <v>17806</v>
          </cell>
        </row>
        <row r="717">
          <cell r="G717" t="str">
            <v>05.6031</v>
          </cell>
          <cell r="H717" t="str">
            <v>Bé</v>
          </cell>
          <cell r="J717">
            <v>23999</v>
          </cell>
          <cell r="M717">
            <v>23999</v>
          </cell>
        </row>
        <row r="718">
          <cell r="G718" t="str">
            <v>05.6041</v>
          </cell>
          <cell r="H718" t="str">
            <v>Bé</v>
          </cell>
          <cell r="J718">
            <v>28799</v>
          </cell>
          <cell r="M718">
            <v>28799</v>
          </cell>
        </row>
        <row r="719">
          <cell r="G719" t="str">
            <v>05.6051</v>
          </cell>
          <cell r="H719" t="str">
            <v>Bé</v>
          </cell>
          <cell r="J719">
            <v>39792</v>
          </cell>
          <cell r="M719">
            <v>39792</v>
          </cell>
        </row>
        <row r="720">
          <cell r="G720" t="str">
            <v>05.6061</v>
          </cell>
          <cell r="H720" t="str">
            <v>Bé</v>
          </cell>
          <cell r="J720">
            <v>50785</v>
          </cell>
          <cell r="M720">
            <v>50785</v>
          </cell>
        </row>
        <row r="721">
          <cell r="G721" t="str">
            <v>05.6071</v>
          </cell>
          <cell r="H721" t="str">
            <v>Bé</v>
          </cell>
          <cell r="J721">
            <v>59920</v>
          </cell>
          <cell r="M721">
            <v>59920</v>
          </cell>
        </row>
        <row r="722">
          <cell r="G722" t="str">
            <v>05.6081</v>
          </cell>
          <cell r="H722" t="str">
            <v>Bé</v>
          </cell>
          <cell r="J722">
            <v>70759</v>
          </cell>
          <cell r="M722">
            <v>70759</v>
          </cell>
        </row>
        <row r="723">
          <cell r="G723" t="str">
            <v>05.6012</v>
          </cell>
          <cell r="H723" t="str">
            <v>Bé</v>
          </cell>
          <cell r="J723">
            <v>17496</v>
          </cell>
          <cell r="M723">
            <v>17496</v>
          </cell>
        </row>
        <row r="724">
          <cell r="G724" t="str">
            <v>05.6022</v>
          </cell>
          <cell r="H724" t="str">
            <v>Bé</v>
          </cell>
          <cell r="J724">
            <v>23689</v>
          </cell>
          <cell r="M724">
            <v>23689</v>
          </cell>
        </row>
        <row r="725">
          <cell r="G725" t="str">
            <v>05.6032</v>
          </cell>
          <cell r="H725" t="str">
            <v>Bé</v>
          </cell>
          <cell r="J725">
            <v>31896</v>
          </cell>
          <cell r="M725">
            <v>31896</v>
          </cell>
        </row>
        <row r="726">
          <cell r="G726" t="str">
            <v>05.6042</v>
          </cell>
          <cell r="H726" t="str">
            <v>Bé</v>
          </cell>
          <cell r="J726">
            <v>38244</v>
          </cell>
          <cell r="M726">
            <v>38244</v>
          </cell>
        </row>
        <row r="727">
          <cell r="G727" t="str">
            <v>05.6052</v>
          </cell>
          <cell r="H727" t="str">
            <v>Bé</v>
          </cell>
          <cell r="J727">
            <v>52798</v>
          </cell>
          <cell r="M727">
            <v>52798</v>
          </cell>
        </row>
        <row r="728">
          <cell r="G728" t="str">
            <v>05.6062</v>
          </cell>
          <cell r="H728" t="str">
            <v>Bé</v>
          </cell>
          <cell r="J728">
            <v>67507</v>
          </cell>
          <cell r="M728">
            <v>67507</v>
          </cell>
        </row>
        <row r="729">
          <cell r="G729" t="str">
            <v>05.6072</v>
          </cell>
          <cell r="H729" t="str">
            <v>Bé</v>
          </cell>
          <cell r="J729">
            <v>79584</v>
          </cell>
          <cell r="M729">
            <v>79584</v>
          </cell>
        </row>
        <row r="730">
          <cell r="G730" t="str">
            <v>05.6082</v>
          </cell>
          <cell r="H730" t="str">
            <v>Bé</v>
          </cell>
          <cell r="J730">
            <v>93984</v>
          </cell>
          <cell r="M730">
            <v>93984</v>
          </cell>
        </row>
        <row r="731">
          <cell r="G731" t="str">
            <v>05.6043</v>
          </cell>
          <cell r="H731" t="str">
            <v>Bé</v>
          </cell>
          <cell r="J731">
            <v>32515</v>
          </cell>
          <cell r="M731">
            <v>32515</v>
          </cell>
        </row>
        <row r="732">
          <cell r="G732" t="str">
            <v>05.6053</v>
          </cell>
          <cell r="H732" t="str">
            <v>Bé</v>
          </cell>
          <cell r="J732">
            <v>46295</v>
          </cell>
          <cell r="M732">
            <v>46295</v>
          </cell>
        </row>
        <row r="733">
          <cell r="G733" t="str">
            <v>05.6063</v>
          </cell>
          <cell r="H733" t="str">
            <v>Bé</v>
          </cell>
          <cell r="J733">
            <v>58062</v>
          </cell>
          <cell r="M733">
            <v>58062</v>
          </cell>
        </row>
        <row r="734">
          <cell r="G734" t="str">
            <v>05.6073</v>
          </cell>
          <cell r="H734" t="str">
            <v>Bé</v>
          </cell>
          <cell r="J734">
            <v>64101</v>
          </cell>
          <cell r="M734">
            <v>64101</v>
          </cell>
        </row>
        <row r="735">
          <cell r="G735" t="str">
            <v>05.6083</v>
          </cell>
          <cell r="H735" t="str">
            <v>Bé</v>
          </cell>
          <cell r="J735">
            <v>69985</v>
          </cell>
          <cell r="M735">
            <v>69985</v>
          </cell>
        </row>
        <row r="736">
          <cell r="G736" t="str">
            <v>05.6093</v>
          </cell>
          <cell r="H736" t="str">
            <v>Bé</v>
          </cell>
          <cell r="J736">
            <v>89648</v>
          </cell>
          <cell r="M736">
            <v>89648</v>
          </cell>
        </row>
        <row r="737">
          <cell r="G737" t="str">
            <v>05.6103</v>
          </cell>
          <cell r="H737" t="str">
            <v>Bé</v>
          </cell>
          <cell r="J737">
            <v>105751</v>
          </cell>
          <cell r="M737">
            <v>105751</v>
          </cell>
        </row>
        <row r="738">
          <cell r="G738" t="str">
            <v>05.6044</v>
          </cell>
          <cell r="H738" t="str">
            <v>Bé</v>
          </cell>
          <cell r="J738">
            <v>36076</v>
          </cell>
          <cell r="M738">
            <v>36076</v>
          </cell>
        </row>
        <row r="739">
          <cell r="G739" t="str">
            <v>05.6054</v>
          </cell>
          <cell r="H739" t="str">
            <v>Bé</v>
          </cell>
          <cell r="J739">
            <v>51559</v>
          </cell>
          <cell r="M739">
            <v>51559</v>
          </cell>
        </row>
        <row r="740">
          <cell r="G740" t="str">
            <v>05.6064</v>
          </cell>
          <cell r="H740" t="str">
            <v>Bé</v>
          </cell>
          <cell r="J740">
            <v>64565</v>
          </cell>
          <cell r="M740">
            <v>64565</v>
          </cell>
        </row>
        <row r="741">
          <cell r="G741" t="str">
            <v>05.6074</v>
          </cell>
          <cell r="H741" t="str">
            <v>Bé</v>
          </cell>
          <cell r="J741">
            <v>71223</v>
          </cell>
          <cell r="M741">
            <v>71223</v>
          </cell>
        </row>
        <row r="742">
          <cell r="G742" t="str">
            <v>05.6084</v>
          </cell>
          <cell r="H742" t="str">
            <v>Bé</v>
          </cell>
          <cell r="J742">
            <v>77726</v>
          </cell>
          <cell r="M742">
            <v>77726</v>
          </cell>
        </row>
        <row r="743">
          <cell r="G743" t="str">
            <v>05.6094</v>
          </cell>
          <cell r="H743" t="str">
            <v>Bé</v>
          </cell>
          <cell r="J743">
            <v>99558</v>
          </cell>
          <cell r="M743">
            <v>99558</v>
          </cell>
        </row>
        <row r="744">
          <cell r="G744" t="str">
            <v>05.6104</v>
          </cell>
          <cell r="H744" t="str">
            <v>Bé</v>
          </cell>
          <cell r="J744">
            <v>117518</v>
          </cell>
          <cell r="M744">
            <v>117518</v>
          </cell>
        </row>
        <row r="745">
          <cell r="G745" t="str">
            <v>05.7001</v>
          </cell>
          <cell r="H745" t="str">
            <v>100kg</v>
          </cell>
          <cell r="I745">
            <v>668</v>
          </cell>
          <cell r="J745">
            <v>15483</v>
          </cell>
          <cell r="L745">
            <v>897</v>
          </cell>
          <cell r="M745">
            <v>15483</v>
          </cell>
        </row>
        <row r="746">
          <cell r="G746" t="str">
            <v>05.7002</v>
          </cell>
          <cell r="H746" t="str">
            <v>100kg</v>
          </cell>
          <cell r="I746">
            <v>501</v>
          </cell>
          <cell r="J746">
            <v>15483</v>
          </cell>
          <cell r="L746">
            <v>673</v>
          </cell>
          <cell r="M746">
            <v>15483</v>
          </cell>
        </row>
        <row r="747">
          <cell r="G747" t="str">
            <v>05.7003</v>
          </cell>
          <cell r="H747" t="str">
            <v>100kg</v>
          </cell>
          <cell r="I747">
            <v>418</v>
          </cell>
          <cell r="J747">
            <v>10219</v>
          </cell>
          <cell r="L747">
            <v>561</v>
          </cell>
          <cell r="M747">
            <v>10219</v>
          </cell>
        </row>
        <row r="748">
          <cell r="G748" t="str">
            <v>05.8001</v>
          </cell>
          <cell r="H748" t="str">
            <v>10 cäc</v>
          </cell>
          <cell r="I748">
            <v>7508</v>
          </cell>
          <cell r="J748">
            <v>38708</v>
          </cell>
          <cell r="K748">
            <v>7760</v>
          </cell>
          <cell r="L748">
            <v>11776</v>
          </cell>
          <cell r="M748">
            <v>38708</v>
          </cell>
          <cell r="N748">
            <v>7760</v>
          </cell>
        </row>
        <row r="749">
          <cell r="G749" t="str">
            <v>05.8002</v>
          </cell>
          <cell r="H749" t="str">
            <v>10 cäc</v>
          </cell>
          <cell r="I749">
            <v>7508</v>
          </cell>
          <cell r="J749">
            <v>43353</v>
          </cell>
          <cell r="K749">
            <v>7760</v>
          </cell>
          <cell r="L749">
            <v>11776</v>
          </cell>
          <cell r="M749">
            <v>43353</v>
          </cell>
          <cell r="N749">
            <v>7760</v>
          </cell>
        </row>
        <row r="750">
          <cell r="G750" t="str">
            <v>05.8003</v>
          </cell>
          <cell r="H750" t="str">
            <v>10 cäc</v>
          </cell>
          <cell r="I750">
            <v>7508</v>
          </cell>
          <cell r="J750">
            <v>67817</v>
          </cell>
          <cell r="K750">
            <v>7760</v>
          </cell>
          <cell r="L750">
            <v>11776</v>
          </cell>
          <cell r="M750">
            <v>67817</v>
          </cell>
          <cell r="N750">
            <v>7760</v>
          </cell>
        </row>
        <row r="751">
          <cell r="G751" t="str">
            <v>05.8004</v>
          </cell>
          <cell r="H751" t="str">
            <v>10 cäc</v>
          </cell>
          <cell r="I751">
            <v>7508</v>
          </cell>
          <cell r="J751">
            <v>116125</v>
          </cell>
          <cell r="K751">
            <v>7760</v>
          </cell>
          <cell r="L751">
            <v>11776</v>
          </cell>
          <cell r="M751">
            <v>116125</v>
          </cell>
          <cell r="N751">
            <v>7760</v>
          </cell>
        </row>
        <row r="752">
          <cell r="G752" t="str">
            <v>05.9001</v>
          </cell>
          <cell r="H752" t="str">
            <v>m2</v>
          </cell>
          <cell r="I752">
            <v>3156</v>
          </cell>
          <cell r="J752">
            <v>8825</v>
          </cell>
          <cell r="L752">
            <v>4239</v>
          </cell>
          <cell r="M752">
            <v>8825</v>
          </cell>
        </row>
        <row r="753">
          <cell r="G753" t="str">
            <v>05.9002</v>
          </cell>
          <cell r="H753" t="str">
            <v>m2</v>
          </cell>
          <cell r="I753">
            <v>3858</v>
          </cell>
          <cell r="J753">
            <v>10993</v>
          </cell>
          <cell r="L753">
            <v>5181</v>
          </cell>
          <cell r="M753">
            <v>10993</v>
          </cell>
        </row>
        <row r="754">
          <cell r="G754" t="str">
            <v>05.9003</v>
          </cell>
          <cell r="H754" t="str">
            <v>m2</v>
          </cell>
          <cell r="I754">
            <v>4384</v>
          </cell>
          <cell r="J754">
            <v>14709</v>
          </cell>
          <cell r="L754">
            <v>5888</v>
          </cell>
          <cell r="M754">
            <v>14709</v>
          </cell>
        </row>
        <row r="755">
          <cell r="G755" t="str">
            <v>05.9004</v>
          </cell>
          <cell r="H755" t="str">
            <v>m2</v>
          </cell>
          <cell r="I755">
            <v>3066</v>
          </cell>
          <cell r="J755">
            <v>1703</v>
          </cell>
          <cell r="L755">
            <v>4118</v>
          </cell>
          <cell r="M755">
            <v>1703</v>
          </cell>
        </row>
        <row r="756">
          <cell r="G756" t="str">
            <v>05.9005</v>
          </cell>
          <cell r="H756" t="str">
            <v>m2</v>
          </cell>
          <cell r="I756">
            <v>4770</v>
          </cell>
          <cell r="J756">
            <v>2415</v>
          </cell>
          <cell r="L756">
            <v>6406</v>
          </cell>
          <cell r="M756">
            <v>2415</v>
          </cell>
        </row>
        <row r="757">
          <cell r="G757" t="str">
            <v>06.1101</v>
          </cell>
          <cell r="H757" t="str">
            <v>10 sø</v>
          </cell>
          <cell r="I757">
            <v>1550</v>
          </cell>
          <cell r="J757">
            <v>17032</v>
          </cell>
          <cell r="L757">
            <v>1850</v>
          </cell>
          <cell r="M757">
            <v>17032</v>
          </cell>
        </row>
        <row r="758">
          <cell r="G758" t="str">
            <v>06.1102</v>
          </cell>
          <cell r="H758" t="str">
            <v>10 sø</v>
          </cell>
          <cell r="I758">
            <v>1550</v>
          </cell>
          <cell r="J758">
            <v>23380</v>
          </cell>
          <cell r="L758">
            <v>1850</v>
          </cell>
          <cell r="M758">
            <v>23380</v>
          </cell>
        </row>
        <row r="759">
          <cell r="G759" t="str">
            <v>06.1103</v>
          </cell>
          <cell r="H759" t="str">
            <v>10 sø</v>
          </cell>
          <cell r="I759">
            <v>1550</v>
          </cell>
          <cell r="J759">
            <v>29728</v>
          </cell>
          <cell r="L759">
            <v>1850</v>
          </cell>
          <cell r="M759">
            <v>29728</v>
          </cell>
        </row>
        <row r="760">
          <cell r="G760" t="str">
            <v>06.1104</v>
          </cell>
          <cell r="H760" t="str">
            <v>10 sø</v>
          </cell>
          <cell r="I760">
            <v>1550</v>
          </cell>
          <cell r="J760">
            <v>25547</v>
          </cell>
          <cell r="L760">
            <v>1850</v>
          </cell>
          <cell r="M760">
            <v>25547</v>
          </cell>
        </row>
        <row r="761">
          <cell r="G761" t="str">
            <v>06.1105</v>
          </cell>
          <cell r="H761" t="str">
            <v>10 sø</v>
          </cell>
          <cell r="I761">
            <v>1550</v>
          </cell>
          <cell r="J761">
            <v>34992</v>
          </cell>
          <cell r="L761">
            <v>1850</v>
          </cell>
          <cell r="M761">
            <v>34992</v>
          </cell>
        </row>
        <row r="762">
          <cell r="G762" t="str">
            <v>06.1106</v>
          </cell>
          <cell r="H762" t="str">
            <v>10 sø</v>
          </cell>
          <cell r="I762">
            <v>1550</v>
          </cell>
          <cell r="J762">
            <v>44592</v>
          </cell>
          <cell r="L762">
            <v>1850</v>
          </cell>
          <cell r="M762">
            <v>44592</v>
          </cell>
        </row>
        <row r="763">
          <cell r="G763" t="str">
            <v>06.1111</v>
          </cell>
          <cell r="H763" t="str">
            <v>10 sø</v>
          </cell>
          <cell r="I763">
            <v>1550</v>
          </cell>
          <cell r="J763">
            <v>13625</v>
          </cell>
          <cell r="L763">
            <v>1850</v>
          </cell>
          <cell r="M763">
            <v>13625</v>
          </cell>
        </row>
        <row r="764">
          <cell r="G764" t="str">
            <v>06.1112</v>
          </cell>
          <cell r="H764" t="str">
            <v>10 sø</v>
          </cell>
          <cell r="I764">
            <v>1550</v>
          </cell>
          <cell r="J764">
            <v>18580</v>
          </cell>
          <cell r="L764">
            <v>1850</v>
          </cell>
          <cell r="M764">
            <v>18580</v>
          </cell>
        </row>
        <row r="765">
          <cell r="G765" t="str">
            <v>06.1113</v>
          </cell>
          <cell r="H765" t="str">
            <v>10 sø</v>
          </cell>
          <cell r="I765">
            <v>1550</v>
          </cell>
          <cell r="J765">
            <v>23689</v>
          </cell>
          <cell r="L765">
            <v>1850</v>
          </cell>
          <cell r="M765">
            <v>23689</v>
          </cell>
        </row>
        <row r="766">
          <cell r="G766" t="str">
            <v>06.1114</v>
          </cell>
          <cell r="H766" t="str">
            <v>10 sø</v>
          </cell>
          <cell r="I766">
            <v>1550</v>
          </cell>
          <cell r="J766">
            <v>17651</v>
          </cell>
          <cell r="L766">
            <v>1850</v>
          </cell>
          <cell r="M766">
            <v>17651</v>
          </cell>
        </row>
        <row r="767">
          <cell r="G767" t="str">
            <v>06.1115</v>
          </cell>
          <cell r="H767" t="str">
            <v>10 sø</v>
          </cell>
          <cell r="I767">
            <v>1550</v>
          </cell>
          <cell r="J767">
            <v>24154</v>
          </cell>
          <cell r="L767">
            <v>1850</v>
          </cell>
          <cell r="M767">
            <v>24154</v>
          </cell>
        </row>
        <row r="768">
          <cell r="G768" t="str">
            <v>06.1116</v>
          </cell>
          <cell r="H768" t="str">
            <v>10 sø</v>
          </cell>
          <cell r="I768">
            <v>1550</v>
          </cell>
          <cell r="J768">
            <v>30812</v>
          </cell>
          <cell r="L768">
            <v>1850</v>
          </cell>
          <cell r="M768">
            <v>30812</v>
          </cell>
        </row>
        <row r="769">
          <cell r="G769" t="str">
            <v>06.1211</v>
          </cell>
          <cell r="H769" t="str">
            <v>10 sø</v>
          </cell>
          <cell r="I769">
            <v>26219</v>
          </cell>
          <cell r="J769">
            <v>8829</v>
          </cell>
          <cell r="L769">
            <v>26219</v>
          </cell>
          <cell r="M769">
            <v>8829</v>
          </cell>
        </row>
        <row r="770">
          <cell r="G770" t="str">
            <v>06.1212</v>
          </cell>
          <cell r="H770" t="str">
            <v>10 sø</v>
          </cell>
          <cell r="I770">
            <v>525000</v>
          </cell>
          <cell r="J770">
            <v>10301</v>
          </cell>
          <cell r="L770">
            <v>525000</v>
          </cell>
          <cell r="M770">
            <v>10301</v>
          </cell>
        </row>
        <row r="771">
          <cell r="G771" t="str">
            <v>06.1213</v>
          </cell>
          <cell r="H771" t="str">
            <v>10 sø</v>
          </cell>
          <cell r="I771">
            <v>47355</v>
          </cell>
          <cell r="J771">
            <v>28843</v>
          </cell>
          <cell r="L771">
            <v>47355</v>
          </cell>
          <cell r="M771">
            <v>28843</v>
          </cell>
        </row>
        <row r="772">
          <cell r="G772" t="str">
            <v>06.1214</v>
          </cell>
          <cell r="H772" t="str">
            <v>10 sø</v>
          </cell>
          <cell r="I772">
            <v>144900</v>
          </cell>
          <cell r="J772">
            <v>40174</v>
          </cell>
          <cell r="L772">
            <v>144900</v>
          </cell>
          <cell r="M772">
            <v>40174</v>
          </cell>
        </row>
        <row r="773">
          <cell r="G773" t="str">
            <v>06.1215</v>
          </cell>
          <cell r="H773" t="str">
            <v>10 sø</v>
          </cell>
          <cell r="I773">
            <v>210000</v>
          </cell>
          <cell r="J773">
            <v>56655</v>
          </cell>
          <cell r="L773">
            <v>210000</v>
          </cell>
          <cell r="M773">
            <v>56655</v>
          </cell>
        </row>
        <row r="774">
          <cell r="G774" t="str">
            <v>06.1221</v>
          </cell>
          <cell r="H774" t="str">
            <v>10 sø</v>
          </cell>
          <cell r="I774">
            <v>26219</v>
          </cell>
          <cell r="J774">
            <v>3532</v>
          </cell>
          <cell r="K774">
            <v>43056</v>
          </cell>
          <cell r="L774">
            <v>26219</v>
          </cell>
          <cell r="M774">
            <v>3532</v>
          </cell>
          <cell r="N774">
            <v>43056</v>
          </cell>
        </row>
        <row r="775">
          <cell r="G775" t="str">
            <v>06.1222</v>
          </cell>
          <cell r="H775" t="str">
            <v>10 sø</v>
          </cell>
          <cell r="I775">
            <v>525000</v>
          </cell>
          <cell r="J775">
            <v>4120</v>
          </cell>
          <cell r="K775">
            <v>43056</v>
          </cell>
          <cell r="L775">
            <v>525000</v>
          </cell>
          <cell r="M775">
            <v>4120</v>
          </cell>
          <cell r="N775">
            <v>43056</v>
          </cell>
        </row>
        <row r="776">
          <cell r="G776" t="str">
            <v>06.1223</v>
          </cell>
          <cell r="H776" t="str">
            <v>10 sø</v>
          </cell>
          <cell r="I776">
            <v>47355</v>
          </cell>
          <cell r="J776">
            <v>11478</v>
          </cell>
          <cell r="K776">
            <v>57408</v>
          </cell>
          <cell r="L776">
            <v>47355</v>
          </cell>
          <cell r="M776">
            <v>11478</v>
          </cell>
          <cell r="N776">
            <v>57408</v>
          </cell>
        </row>
        <row r="777">
          <cell r="G777" t="str">
            <v>06.1224</v>
          </cell>
          <cell r="H777" t="str">
            <v>10 sø</v>
          </cell>
          <cell r="I777">
            <v>144900</v>
          </cell>
          <cell r="J777">
            <v>16040</v>
          </cell>
          <cell r="K777">
            <v>57408</v>
          </cell>
          <cell r="L777">
            <v>144900</v>
          </cell>
          <cell r="M777">
            <v>16040</v>
          </cell>
          <cell r="N777">
            <v>57408</v>
          </cell>
        </row>
        <row r="778">
          <cell r="G778" t="str">
            <v>06.1225</v>
          </cell>
          <cell r="H778" t="str">
            <v>10 sø</v>
          </cell>
          <cell r="I778">
            <v>210000</v>
          </cell>
          <cell r="J778">
            <v>22662</v>
          </cell>
          <cell r="K778">
            <v>57408</v>
          </cell>
          <cell r="L778">
            <v>210000</v>
          </cell>
          <cell r="M778">
            <v>22662</v>
          </cell>
          <cell r="N778">
            <v>57408</v>
          </cell>
        </row>
        <row r="779">
          <cell r="G779" t="str">
            <v>06.1301</v>
          </cell>
          <cell r="H779" t="str">
            <v>10 sø</v>
          </cell>
          <cell r="I779">
            <v>365</v>
          </cell>
          <cell r="J779">
            <v>3738</v>
          </cell>
          <cell r="L779">
            <v>455</v>
          </cell>
          <cell r="M779">
            <v>3738</v>
          </cell>
        </row>
        <row r="780">
          <cell r="G780" t="str">
            <v>06.1302</v>
          </cell>
          <cell r="H780" t="str">
            <v>10 sø</v>
          </cell>
          <cell r="I780">
            <v>365</v>
          </cell>
          <cell r="J780">
            <v>3900</v>
          </cell>
          <cell r="L780">
            <v>455</v>
          </cell>
          <cell r="M780">
            <v>3900</v>
          </cell>
        </row>
        <row r="781">
          <cell r="G781" t="str">
            <v>06.1303</v>
          </cell>
          <cell r="H781" t="str">
            <v>10 sø</v>
          </cell>
          <cell r="I781">
            <v>365</v>
          </cell>
          <cell r="J781">
            <v>4388</v>
          </cell>
          <cell r="L781">
            <v>455</v>
          </cell>
          <cell r="M781">
            <v>4388</v>
          </cell>
        </row>
        <row r="782">
          <cell r="G782" t="str">
            <v>06.1304</v>
          </cell>
          <cell r="H782" t="str">
            <v>10 sø</v>
          </cell>
          <cell r="I782">
            <v>365</v>
          </cell>
          <cell r="J782">
            <v>5038</v>
          </cell>
          <cell r="L782">
            <v>455</v>
          </cell>
          <cell r="M782">
            <v>5038</v>
          </cell>
        </row>
        <row r="783">
          <cell r="G783" t="str">
            <v>06.1305</v>
          </cell>
          <cell r="H783" t="str">
            <v>10 sø</v>
          </cell>
          <cell r="I783">
            <v>365</v>
          </cell>
          <cell r="J783">
            <v>5525</v>
          </cell>
          <cell r="L783">
            <v>455</v>
          </cell>
          <cell r="M783">
            <v>5525</v>
          </cell>
        </row>
        <row r="784">
          <cell r="G784" t="str">
            <v>06.1411</v>
          </cell>
          <cell r="H784" t="str">
            <v>Chuæi</v>
          </cell>
          <cell r="I784">
            <v>405</v>
          </cell>
          <cell r="J784">
            <v>2925</v>
          </cell>
          <cell r="L784">
            <v>505</v>
          </cell>
          <cell r="M784">
            <v>2925</v>
          </cell>
        </row>
        <row r="785">
          <cell r="G785" t="str">
            <v>06.1412</v>
          </cell>
          <cell r="H785" t="str">
            <v>Chuæi</v>
          </cell>
          <cell r="I785">
            <v>405</v>
          </cell>
          <cell r="J785">
            <v>3738</v>
          </cell>
          <cell r="L785">
            <v>505</v>
          </cell>
          <cell r="M785">
            <v>3738</v>
          </cell>
        </row>
        <row r="786">
          <cell r="G786" t="str">
            <v>06.1413</v>
          </cell>
          <cell r="H786" t="str">
            <v>Chuæi</v>
          </cell>
          <cell r="I786">
            <v>405</v>
          </cell>
          <cell r="J786">
            <v>4550</v>
          </cell>
          <cell r="L786">
            <v>505</v>
          </cell>
          <cell r="M786">
            <v>4550</v>
          </cell>
        </row>
        <row r="787">
          <cell r="G787" t="str">
            <v>06.1414</v>
          </cell>
          <cell r="H787" t="str">
            <v>Chuæi</v>
          </cell>
          <cell r="I787">
            <v>405</v>
          </cell>
          <cell r="J787">
            <v>5363</v>
          </cell>
          <cell r="L787">
            <v>505</v>
          </cell>
          <cell r="M787">
            <v>5363</v>
          </cell>
        </row>
        <row r="788">
          <cell r="G788" t="str">
            <v>06.1415</v>
          </cell>
          <cell r="H788" t="str">
            <v>Chuæi</v>
          </cell>
          <cell r="I788">
            <v>405</v>
          </cell>
          <cell r="J788">
            <v>6175</v>
          </cell>
          <cell r="L788">
            <v>505</v>
          </cell>
          <cell r="M788">
            <v>6175</v>
          </cell>
        </row>
        <row r="789">
          <cell r="G789" t="str">
            <v>06.1421</v>
          </cell>
          <cell r="H789" t="str">
            <v>Chuæi</v>
          </cell>
          <cell r="I789">
            <v>610</v>
          </cell>
          <cell r="J789">
            <v>6500</v>
          </cell>
          <cell r="L789">
            <v>760</v>
          </cell>
          <cell r="M789">
            <v>6500</v>
          </cell>
        </row>
        <row r="790">
          <cell r="G790" t="str">
            <v>06.1422</v>
          </cell>
          <cell r="H790" t="str">
            <v>Chuæi</v>
          </cell>
          <cell r="I790">
            <v>610</v>
          </cell>
          <cell r="J790">
            <v>6825</v>
          </cell>
          <cell r="L790">
            <v>760</v>
          </cell>
          <cell r="M790">
            <v>6825</v>
          </cell>
        </row>
        <row r="791">
          <cell r="G791" t="str">
            <v>06.1423</v>
          </cell>
          <cell r="H791" t="str">
            <v>Chuæi</v>
          </cell>
          <cell r="I791">
            <v>610</v>
          </cell>
          <cell r="J791">
            <v>7475</v>
          </cell>
          <cell r="L791">
            <v>760</v>
          </cell>
          <cell r="M791">
            <v>7475</v>
          </cell>
        </row>
        <row r="792">
          <cell r="G792" t="str">
            <v>06.1424</v>
          </cell>
          <cell r="H792" t="str">
            <v>Chuæi</v>
          </cell>
          <cell r="I792">
            <v>610</v>
          </cell>
          <cell r="J792">
            <v>8613</v>
          </cell>
          <cell r="L792">
            <v>760</v>
          </cell>
          <cell r="M792">
            <v>8613</v>
          </cell>
        </row>
        <row r="793">
          <cell r="G793" t="str">
            <v>06.1425</v>
          </cell>
          <cell r="H793" t="str">
            <v>Chuæi</v>
          </cell>
          <cell r="I793">
            <v>610</v>
          </cell>
          <cell r="J793">
            <v>9426</v>
          </cell>
          <cell r="L793">
            <v>760</v>
          </cell>
          <cell r="M793">
            <v>9426</v>
          </cell>
        </row>
        <row r="794">
          <cell r="G794" t="str">
            <v>06.1431</v>
          </cell>
          <cell r="H794" t="str">
            <v>Chuæi</v>
          </cell>
          <cell r="I794">
            <v>975</v>
          </cell>
          <cell r="J794">
            <v>10401</v>
          </cell>
          <cell r="L794">
            <v>1215</v>
          </cell>
          <cell r="M794">
            <v>10401</v>
          </cell>
        </row>
        <row r="795">
          <cell r="G795" t="str">
            <v>06.1432</v>
          </cell>
          <cell r="H795" t="str">
            <v>Chuæi</v>
          </cell>
          <cell r="I795">
            <v>975</v>
          </cell>
          <cell r="J795">
            <v>10888</v>
          </cell>
          <cell r="L795">
            <v>1215</v>
          </cell>
          <cell r="M795">
            <v>10888</v>
          </cell>
        </row>
        <row r="796">
          <cell r="G796" t="str">
            <v>06.1433</v>
          </cell>
          <cell r="H796" t="str">
            <v>Chuæi</v>
          </cell>
          <cell r="I796">
            <v>975</v>
          </cell>
          <cell r="J796">
            <v>11863</v>
          </cell>
          <cell r="L796">
            <v>1215</v>
          </cell>
          <cell r="M796">
            <v>11863</v>
          </cell>
        </row>
        <row r="797">
          <cell r="G797" t="str">
            <v>06.1434</v>
          </cell>
          <cell r="H797" t="str">
            <v>Chuæi</v>
          </cell>
          <cell r="I797">
            <v>975</v>
          </cell>
          <cell r="J797">
            <v>13813</v>
          </cell>
          <cell r="L797">
            <v>1215</v>
          </cell>
          <cell r="M797">
            <v>13813</v>
          </cell>
        </row>
        <row r="798">
          <cell r="G798" t="str">
            <v>06.1435</v>
          </cell>
          <cell r="H798" t="str">
            <v>Chuæi</v>
          </cell>
          <cell r="I798">
            <v>975</v>
          </cell>
          <cell r="J798">
            <v>15113</v>
          </cell>
          <cell r="L798">
            <v>1215</v>
          </cell>
          <cell r="M798">
            <v>15113</v>
          </cell>
        </row>
        <row r="799">
          <cell r="G799" t="str">
            <v>06.1441</v>
          </cell>
          <cell r="H799" t="str">
            <v>Chuæi</v>
          </cell>
          <cell r="I799">
            <v>1335</v>
          </cell>
          <cell r="J799">
            <v>14626</v>
          </cell>
          <cell r="L799">
            <v>1665</v>
          </cell>
          <cell r="M799">
            <v>14626</v>
          </cell>
        </row>
        <row r="800">
          <cell r="G800" t="str">
            <v>06.1442</v>
          </cell>
          <cell r="H800" t="str">
            <v>Chuæi</v>
          </cell>
          <cell r="I800">
            <v>1335</v>
          </cell>
          <cell r="J800">
            <v>15438</v>
          </cell>
          <cell r="L800">
            <v>1665</v>
          </cell>
          <cell r="M800">
            <v>15438</v>
          </cell>
        </row>
        <row r="801">
          <cell r="G801" t="str">
            <v>06.1443</v>
          </cell>
          <cell r="H801" t="str">
            <v>Chuæi</v>
          </cell>
          <cell r="I801">
            <v>1335</v>
          </cell>
          <cell r="J801">
            <v>16901</v>
          </cell>
          <cell r="L801">
            <v>1665</v>
          </cell>
          <cell r="M801">
            <v>16901</v>
          </cell>
        </row>
        <row r="802">
          <cell r="G802" t="str">
            <v>06.1444</v>
          </cell>
          <cell r="H802" t="str">
            <v>Chuæi</v>
          </cell>
          <cell r="I802">
            <v>1335</v>
          </cell>
          <cell r="J802">
            <v>19501</v>
          </cell>
          <cell r="L802">
            <v>1665</v>
          </cell>
          <cell r="M802">
            <v>19501</v>
          </cell>
        </row>
        <row r="803">
          <cell r="G803" t="str">
            <v>06.1445</v>
          </cell>
          <cell r="H803" t="str">
            <v>Chuæi</v>
          </cell>
          <cell r="I803">
            <v>1335</v>
          </cell>
          <cell r="J803">
            <v>21451</v>
          </cell>
          <cell r="L803">
            <v>1665</v>
          </cell>
          <cell r="M803">
            <v>21451</v>
          </cell>
        </row>
        <row r="804">
          <cell r="G804" t="str">
            <v>06.1451</v>
          </cell>
          <cell r="H804" t="str">
            <v>Chuæi</v>
          </cell>
          <cell r="I804">
            <v>1615</v>
          </cell>
          <cell r="J804">
            <v>18526</v>
          </cell>
          <cell r="L804">
            <v>2015</v>
          </cell>
          <cell r="M804">
            <v>18526</v>
          </cell>
        </row>
        <row r="805">
          <cell r="G805" t="str">
            <v>06.1452</v>
          </cell>
          <cell r="H805" t="str">
            <v>Chuæi</v>
          </cell>
          <cell r="I805">
            <v>1615</v>
          </cell>
          <cell r="J805">
            <v>19501</v>
          </cell>
          <cell r="L805">
            <v>2015</v>
          </cell>
          <cell r="M805">
            <v>19501</v>
          </cell>
        </row>
        <row r="806">
          <cell r="G806" t="str">
            <v>06.1453</v>
          </cell>
          <cell r="H806" t="str">
            <v>Chuæi</v>
          </cell>
          <cell r="I806">
            <v>1615</v>
          </cell>
          <cell r="J806">
            <v>21289</v>
          </cell>
          <cell r="L806">
            <v>2015</v>
          </cell>
          <cell r="M806">
            <v>21289</v>
          </cell>
        </row>
        <row r="807">
          <cell r="G807" t="str">
            <v>06.1454</v>
          </cell>
          <cell r="H807" t="str">
            <v>Chuæi</v>
          </cell>
          <cell r="I807">
            <v>1615</v>
          </cell>
          <cell r="J807">
            <v>24701</v>
          </cell>
          <cell r="L807">
            <v>2015</v>
          </cell>
          <cell r="M807">
            <v>24701</v>
          </cell>
        </row>
        <row r="808">
          <cell r="G808" t="str">
            <v>06.1455</v>
          </cell>
          <cell r="H808" t="str">
            <v>Chuæi</v>
          </cell>
          <cell r="I808">
            <v>1615</v>
          </cell>
          <cell r="J808">
            <v>27139</v>
          </cell>
          <cell r="L808">
            <v>2015</v>
          </cell>
          <cell r="M808">
            <v>27139</v>
          </cell>
        </row>
        <row r="809">
          <cell r="G809" t="str">
            <v>06.1461</v>
          </cell>
          <cell r="H809" t="str">
            <v>Chuæi</v>
          </cell>
          <cell r="I809">
            <v>1940</v>
          </cell>
          <cell r="J809">
            <v>22264</v>
          </cell>
          <cell r="L809">
            <v>2420</v>
          </cell>
          <cell r="M809">
            <v>22264</v>
          </cell>
        </row>
        <row r="810">
          <cell r="G810" t="str">
            <v>06.1462</v>
          </cell>
          <cell r="H810" t="str">
            <v>Chuæi</v>
          </cell>
          <cell r="I810">
            <v>1940</v>
          </cell>
          <cell r="J810">
            <v>23401</v>
          </cell>
          <cell r="L810">
            <v>2420</v>
          </cell>
          <cell r="M810">
            <v>23401</v>
          </cell>
        </row>
        <row r="811">
          <cell r="G811" t="str">
            <v>06.1463</v>
          </cell>
          <cell r="H811" t="str">
            <v>Chuæi</v>
          </cell>
          <cell r="I811">
            <v>1940</v>
          </cell>
          <cell r="J811">
            <v>25514</v>
          </cell>
          <cell r="L811">
            <v>2420</v>
          </cell>
          <cell r="M811">
            <v>25514</v>
          </cell>
        </row>
        <row r="812">
          <cell r="G812" t="str">
            <v>06.1464</v>
          </cell>
          <cell r="H812" t="str">
            <v>Chuæi</v>
          </cell>
          <cell r="I812">
            <v>1940</v>
          </cell>
          <cell r="J812">
            <v>29252</v>
          </cell>
          <cell r="L812">
            <v>2420</v>
          </cell>
          <cell r="M812">
            <v>29252</v>
          </cell>
        </row>
        <row r="813">
          <cell r="G813" t="str">
            <v>06.1465</v>
          </cell>
          <cell r="H813" t="str">
            <v>Chuæi</v>
          </cell>
          <cell r="I813">
            <v>1940</v>
          </cell>
          <cell r="J813">
            <v>32502</v>
          </cell>
          <cell r="L813">
            <v>2420</v>
          </cell>
          <cell r="M813">
            <v>32502</v>
          </cell>
        </row>
        <row r="814">
          <cell r="G814" t="str">
            <v>06.1471</v>
          </cell>
          <cell r="H814" t="str">
            <v>Chuæi</v>
          </cell>
          <cell r="I814">
            <v>2340</v>
          </cell>
          <cell r="J814">
            <v>26652</v>
          </cell>
          <cell r="L814">
            <v>2920</v>
          </cell>
          <cell r="M814">
            <v>26652</v>
          </cell>
        </row>
        <row r="815">
          <cell r="G815" t="str">
            <v>06.1472</v>
          </cell>
          <cell r="H815" t="str">
            <v>Chuæi</v>
          </cell>
          <cell r="I815">
            <v>2340</v>
          </cell>
          <cell r="J815">
            <v>28114</v>
          </cell>
          <cell r="L815">
            <v>2920</v>
          </cell>
          <cell r="M815">
            <v>28114</v>
          </cell>
        </row>
        <row r="816">
          <cell r="G816" t="str">
            <v>06.1473</v>
          </cell>
          <cell r="H816" t="str">
            <v>Chuæi</v>
          </cell>
          <cell r="I816">
            <v>2340</v>
          </cell>
          <cell r="J816">
            <v>30552</v>
          </cell>
          <cell r="L816">
            <v>2920</v>
          </cell>
          <cell r="M816">
            <v>30552</v>
          </cell>
        </row>
        <row r="817">
          <cell r="G817" t="str">
            <v>06.1474</v>
          </cell>
          <cell r="H817" t="str">
            <v>Chuæi</v>
          </cell>
          <cell r="I817">
            <v>2340</v>
          </cell>
          <cell r="J817">
            <v>35102</v>
          </cell>
          <cell r="L817">
            <v>2920</v>
          </cell>
          <cell r="M817">
            <v>35102</v>
          </cell>
        </row>
        <row r="818">
          <cell r="G818" t="str">
            <v>06.1475</v>
          </cell>
          <cell r="H818" t="str">
            <v>Chuæi</v>
          </cell>
          <cell r="I818">
            <v>2340</v>
          </cell>
          <cell r="J818">
            <v>39002</v>
          </cell>
          <cell r="L818">
            <v>2920</v>
          </cell>
          <cell r="M818">
            <v>39002</v>
          </cell>
        </row>
        <row r="819">
          <cell r="G819" t="str">
            <v>06.1511</v>
          </cell>
          <cell r="H819" t="str">
            <v>Chuæi</v>
          </cell>
          <cell r="I819">
            <v>405</v>
          </cell>
          <cell r="J819">
            <v>3088</v>
          </cell>
          <cell r="L819">
            <v>505</v>
          </cell>
          <cell r="M819">
            <v>3088</v>
          </cell>
        </row>
        <row r="820">
          <cell r="G820" t="str">
            <v>06.1512</v>
          </cell>
          <cell r="H820" t="str">
            <v>Chuæi</v>
          </cell>
          <cell r="I820">
            <v>405</v>
          </cell>
          <cell r="J820">
            <v>3900</v>
          </cell>
          <cell r="L820">
            <v>505</v>
          </cell>
          <cell r="M820">
            <v>3900</v>
          </cell>
        </row>
        <row r="821">
          <cell r="G821" t="str">
            <v>06.1513</v>
          </cell>
          <cell r="H821" t="str">
            <v>Chuæi</v>
          </cell>
          <cell r="I821">
            <v>405</v>
          </cell>
          <cell r="J821">
            <v>4875</v>
          </cell>
          <cell r="L821">
            <v>505</v>
          </cell>
          <cell r="M821">
            <v>4875</v>
          </cell>
        </row>
        <row r="822">
          <cell r="G822" t="str">
            <v>06.1514</v>
          </cell>
          <cell r="H822" t="str">
            <v>Chuæi</v>
          </cell>
          <cell r="I822">
            <v>405</v>
          </cell>
          <cell r="J822">
            <v>5688</v>
          </cell>
          <cell r="L822">
            <v>505</v>
          </cell>
          <cell r="M822">
            <v>5688</v>
          </cell>
        </row>
        <row r="823">
          <cell r="G823" t="str">
            <v>06.1515</v>
          </cell>
          <cell r="H823" t="str">
            <v>Chuæi</v>
          </cell>
          <cell r="I823">
            <v>405</v>
          </cell>
          <cell r="J823">
            <v>6663</v>
          </cell>
          <cell r="L823">
            <v>505</v>
          </cell>
          <cell r="M823">
            <v>6663</v>
          </cell>
        </row>
        <row r="824">
          <cell r="G824" t="str">
            <v>06.1521</v>
          </cell>
          <cell r="H824" t="str">
            <v>Chuæi</v>
          </cell>
          <cell r="I824">
            <v>610</v>
          </cell>
          <cell r="J824">
            <v>7313</v>
          </cell>
          <cell r="L824">
            <v>760</v>
          </cell>
          <cell r="M824">
            <v>7313</v>
          </cell>
        </row>
        <row r="825">
          <cell r="G825" t="str">
            <v>06.1522</v>
          </cell>
          <cell r="H825" t="str">
            <v>Chuæi</v>
          </cell>
          <cell r="I825">
            <v>610</v>
          </cell>
          <cell r="J825">
            <v>7638</v>
          </cell>
          <cell r="L825">
            <v>760</v>
          </cell>
          <cell r="M825">
            <v>7638</v>
          </cell>
        </row>
        <row r="826">
          <cell r="G826" t="str">
            <v>06.1523</v>
          </cell>
          <cell r="H826" t="str">
            <v>Chuæi</v>
          </cell>
          <cell r="I826">
            <v>610</v>
          </cell>
          <cell r="J826">
            <v>8613</v>
          </cell>
          <cell r="L826">
            <v>760</v>
          </cell>
          <cell r="M826">
            <v>8613</v>
          </cell>
        </row>
        <row r="827">
          <cell r="G827" t="str">
            <v>06.1524</v>
          </cell>
          <cell r="H827" t="str">
            <v>Chuæi</v>
          </cell>
          <cell r="I827">
            <v>610</v>
          </cell>
          <cell r="J827">
            <v>9751</v>
          </cell>
          <cell r="L827">
            <v>760</v>
          </cell>
          <cell r="M827">
            <v>9751</v>
          </cell>
        </row>
        <row r="828">
          <cell r="G828" t="str">
            <v>06.1525</v>
          </cell>
          <cell r="H828" t="str">
            <v>Chuæi</v>
          </cell>
          <cell r="I828">
            <v>610</v>
          </cell>
          <cell r="J828">
            <v>10726</v>
          </cell>
          <cell r="L828">
            <v>760</v>
          </cell>
          <cell r="M828">
            <v>10726</v>
          </cell>
        </row>
        <row r="829">
          <cell r="G829" t="str">
            <v>06.1531</v>
          </cell>
          <cell r="H829" t="str">
            <v>Chuæi</v>
          </cell>
          <cell r="I829">
            <v>975</v>
          </cell>
          <cell r="J829">
            <v>11538</v>
          </cell>
          <cell r="L829">
            <v>1215</v>
          </cell>
          <cell r="M829">
            <v>11538</v>
          </cell>
        </row>
        <row r="830">
          <cell r="G830" t="str">
            <v>06.1532</v>
          </cell>
          <cell r="H830" t="str">
            <v>Chuæi</v>
          </cell>
          <cell r="I830">
            <v>975</v>
          </cell>
          <cell r="J830">
            <v>12188</v>
          </cell>
          <cell r="L830">
            <v>1215</v>
          </cell>
          <cell r="M830">
            <v>12188</v>
          </cell>
        </row>
        <row r="831">
          <cell r="G831" t="str">
            <v>06.1533</v>
          </cell>
          <cell r="H831" t="str">
            <v>Chuæi</v>
          </cell>
          <cell r="I831">
            <v>975</v>
          </cell>
          <cell r="J831">
            <v>13813</v>
          </cell>
          <cell r="L831">
            <v>1215</v>
          </cell>
          <cell r="M831">
            <v>13813</v>
          </cell>
        </row>
        <row r="832">
          <cell r="G832" t="str">
            <v>06.1534</v>
          </cell>
          <cell r="H832" t="str">
            <v>Chuæi</v>
          </cell>
          <cell r="I832">
            <v>975</v>
          </cell>
          <cell r="J832">
            <v>15438</v>
          </cell>
          <cell r="L832">
            <v>1215</v>
          </cell>
          <cell r="M832">
            <v>15438</v>
          </cell>
        </row>
        <row r="833">
          <cell r="G833" t="str">
            <v>06.1535</v>
          </cell>
          <cell r="H833" t="str">
            <v>Chuæi</v>
          </cell>
          <cell r="I833">
            <v>975</v>
          </cell>
          <cell r="J833">
            <v>17063</v>
          </cell>
          <cell r="L833">
            <v>1215</v>
          </cell>
          <cell r="M833">
            <v>17063</v>
          </cell>
        </row>
        <row r="834">
          <cell r="G834" t="str">
            <v>06.1541</v>
          </cell>
          <cell r="H834" t="str">
            <v>Chuæi</v>
          </cell>
          <cell r="I834">
            <v>1335</v>
          </cell>
          <cell r="J834">
            <v>16413</v>
          </cell>
          <cell r="L834">
            <v>1665</v>
          </cell>
          <cell r="M834">
            <v>16413</v>
          </cell>
        </row>
        <row r="835">
          <cell r="G835" t="str">
            <v>06.1542</v>
          </cell>
          <cell r="H835" t="str">
            <v>Chuæi</v>
          </cell>
          <cell r="I835">
            <v>1335</v>
          </cell>
          <cell r="J835">
            <v>17389</v>
          </cell>
          <cell r="L835">
            <v>1665</v>
          </cell>
          <cell r="M835">
            <v>17389</v>
          </cell>
        </row>
        <row r="836">
          <cell r="G836" t="str">
            <v>06.1543</v>
          </cell>
          <cell r="H836" t="str">
            <v>Chuæi</v>
          </cell>
          <cell r="I836">
            <v>1335</v>
          </cell>
          <cell r="J836">
            <v>19664</v>
          </cell>
          <cell r="L836">
            <v>1665</v>
          </cell>
          <cell r="M836">
            <v>19664</v>
          </cell>
        </row>
        <row r="837">
          <cell r="G837" t="str">
            <v>06.1544</v>
          </cell>
          <cell r="H837" t="str">
            <v>Chuæi</v>
          </cell>
          <cell r="I837">
            <v>1335</v>
          </cell>
          <cell r="J837">
            <v>21939</v>
          </cell>
          <cell r="L837">
            <v>1665</v>
          </cell>
          <cell r="M837">
            <v>21939</v>
          </cell>
        </row>
        <row r="838">
          <cell r="G838" t="str">
            <v>06.1545</v>
          </cell>
          <cell r="H838" t="str">
            <v>Chuæi</v>
          </cell>
          <cell r="I838">
            <v>1335</v>
          </cell>
          <cell r="J838">
            <v>24051</v>
          </cell>
          <cell r="L838">
            <v>1665</v>
          </cell>
          <cell r="M838">
            <v>24051</v>
          </cell>
        </row>
        <row r="839">
          <cell r="G839" t="str">
            <v>06.1551</v>
          </cell>
          <cell r="H839" t="str">
            <v>Chuæi</v>
          </cell>
          <cell r="I839">
            <v>1615</v>
          </cell>
          <cell r="J839">
            <v>20801</v>
          </cell>
          <cell r="L839">
            <v>2015</v>
          </cell>
          <cell r="M839">
            <v>20801</v>
          </cell>
        </row>
        <row r="840">
          <cell r="G840" t="str">
            <v>06.1552</v>
          </cell>
          <cell r="H840" t="str">
            <v>Chuæi</v>
          </cell>
          <cell r="I840">
            <v>1615</v>
          </cell>
          <cell r="J840">
            <v>21939</v>
          </cell>
          <cell r="L840">
            <v>2015</v>
          </cell>
          <cell r="M840">
            <v>21939</v>
          </cell>
        </row>
        <row r="841">
          <cell r="G841" t="str">
            <v>06.1553</v>
          </cell>
          <cell r="H841" t="str">
            <v>Chuæi</v>
          </cell>
          <cell r="I841">
            <v>1615</v>
          </cell>
          <cell r="J841">
            <v>24864</v>
          </cell>
          <cell r="L841">
            <v>2015</v>
          </cell>
          <cell r="M841">
            <v>24864</v>
          </cell>
        </row>
        <row r="842">
          <cell r="G842" t="str">
            <v>06.1554</v>
          </cell>
          <cell r="H842" t="str">
            <v>Chuæi</v>
          </cell>
          <cell r="I842">
            <v>1615</v>
          </cell>
          <cell r="J842">
            <v>27789</v>
          </cell>
          <cell r="L842">
            <v>2015</v>
          </cell>
          <cell r="M842">
            <v>27789</v>
          </cell>
        </row>
        <row r="843">
          <cell r="G843" t="str">
            <v>06.1555</v>
          </cell>
          <cell r="H843" t="str">
            <v>Chuæi</v>
          </cell>
          <cell r="I843">
            <v>1615</v>
          </cell>
          <cell r="J843">
            <v>30552</v>
          </cell>
          <cell r="L843">
            <v>2015</v>
          </cell>
          <cell r="M843">
            <v>30552</v>
          </cell>
        </row>
        <row r="844">
          <cell r="G844" t="str">
            <v>06.1561</v>
          </cell>
          <cell r="H844" t="str">
            <v>Chuæi</v>
          </cell>
          <cell r="I844">
            <v>1940</v>
          </cell>
          <cell r="J844">
            <v>25026</v>
          </cell>
          <cell r="L844">
            <v>2420</v>
          </cell>
          <cell r="M844">
            <v>25026</v>
          </cell>
        </row>
        <row r="845">
          <cell r="G845" t="str">
            <v>06.1562</v>
          </cell>
          <cell r="H845" t="str">
            <v>Chuæi</v>
          </cell>
          <cell r="I845">
            <v>1940</v>
          </cell>
          <cell r="J845">
            <v>26327</v>
          </cell>
          <cell r="L845">
            <v>2420</v>
          </cell>
          <cell r="M845">
            <v>26327</v>
          </cell>
        </row>
        <row r="846">
          <cell r="G846" t="str">
            <v>06.1563</v>
          </cell>
          <cell r="H846" t="str">
            <v>Chuæi</v>
          </cell>
          <cell r="I846">
            <v>1940</v>
          </cell>
          <cell r="J846">
            <v>29902</v>
          </cell>
          <cell r="L846">
            <v>2420</v>
          </cell>
          <cell r="M846">
            <v>29902</v>
          </cell>
        </row>
        <row r="847">
          <cell r="G847" t="str">
            <v>06.1564</v>
          </cell>
          <cell r="H847" t="str">
            <v>Chuæi</v>
          </cell>
          <cell r="I847">
            <v>1940</v>
          </cell>
          <cell r="J847">
            <v>33314</v>
          </cell>
          <cell r="L847">
            <v>2420</v>
          </cell>
          <cell r="M847">
            <v>33314</v>
          </cell>
        </row>
        <row r="848">
          <cell r="G848" t="str">
            <v>06.1565</v>
          </cell>
          <cell r="H848" t="str">
            <v>Chuæi</v>
          </cell>
          <cell r="I848">
            <v>1940</v>
          </cell>
          <cell r="J848">
            <v>42252</v>
          </cell>
          <cell r="L848">
            <v>2420</v>
          </cell>
          <cell r="M848">
            <v>42252</v>
          </cell>
        </row>
        <row r="849">
          <cell r="G849" t="str">
            <v>06.1571</v>
          </cell>
          <cell r="H849" t="str">
            <v>Chuæi</v>
          </cell>
          <cell r="I849">
            <v>2340</v>
          </cell>
          <cell r="J849">
            <v>30064</v>
          </cell>
          <cell r="L849">
            <v>2920</v>
          </cell>
          <cell r="M849">
            <v>30064</v>
          </cell>
        </row>
        <row r="850">
          <cell r="G850" t="str">
            <v>06.1572</v>
          </cell>
          <cell r="H850" t="str">
            <v>Chuæi</v>
          </cell>
          <cell r="I850">
            <v>2340</v>
          </cell>
          <cell r="J850">
            <v>31527</v>
          </cell>
          <cell r="L850">
            <v>2920</v>
          </cell>
          <cell r="M850">
            <v>31527</v>
          </cell>
        </row>
        <row r="851">
          <cell r="G851" t="str">
            <v>06.1573</v>
          </cell>
          <cell r="H851" t="str">
            <v>Chuæi</v>
          </cell>
          <cell r="I851">
            <v>2340</v>
          </cell>
          <cell r="J851">
            <v>35915</v>
          </cell>
          <cell r="L851">
            <v>2920</v>
          </cell>
          <cell r="M851">
            <v>35915</v>
          </cell>
        </row>
        <row r="852">
          <cell r="G852" t="str">
            <v>06.1574</v>
          </cell>
          <cell r="H852" t="str">
            <v>Chuæi</v>
          </cell>
          <cell r="I852">
            <v>2340</v>
          </cell>
          <cell r="J852">
            <v>39977</v>
          </cell>
          <cell r="L852">
            <v>2920</v>
          </cell>
          <cell r="M852">
            <v>39977</v>
          </cell>
        </row>
        <row r="853">
          <cell r="G853" t="str">
            <v>06.1575</v>
          </cell>
          <cell r="H853" t="str">
            <v>Chuæi</v>
          </cell>
          <cell r="I853">
            <v>2340</v>
          </cell>
          <cell r="J853">
            <v>44040</v>
          </cell>
          <cell r="L853">
            <v>2920</v>
          </cell>
          <cell r="M853">
            <v>44040</v>
          </cell>
        </row>
        <row r="854">
          <cell r="G854" t="str">
            <v>06.2011</v>
          </cell>
          <cell r="H854" t="str">
            <v>Bé</v>
          </cell>
          <cell r="J854">
            <v>5850</v>
          </cell>
          <cell r="M854">
            <v>5850</v>
          </cell>
        </row>
        <row r="855">
          <cell r="G855" t="str">
            <v>06.2012</v>
          </cell>
          <cell r="H855" t="str">
            <v>Bé</v>
          </cell>
          <cell r="J855">
            <v>6175</v>
          </cell>
          <cell r="M855">
            <v>6175</v>
          </cell>
        </row>
        <row r="856">
          <cell r="G856" t="str">
            <v>06.2013</v>
          </cell>
          <cell r="H856" t="str">
            <v>Bé</v>
          </cell>
          <cell r="J856">
            <v>6988</v>
          </cell>
          <cell r="M856">
            <v>6988</v>
          </cell>
        </row>
        <row r="857">
          <cell r="G857" t="str">
            <v>06.2014</v>
          </cell>
          <cell r="H857" t="str">
            <v>Bé</v>
          </cell>
          <cell r="J857">
            <v>7963</v>
          </cell>
          <cell r="M857">
            <v>7963</v>
          </cell>
        </row>
        <row r="858">
          <cell r="G858" t="str">
            <v>06.2015</v>
          </cell>
          <cell r="H858" t="str">
            <v>Bé</v>
          </cell>
          <cell r="J858">
            <v>8776</v>
          </cell>
          <cell r="M858">
            <v>8776</v>
          </cell>
        </row>
        <row r="859">
          <cell r="G859" t="str">
            <v>06.2021</v>
          </cell>
          <cell r="H859" t="str">
            <v>Bé</v>
          </cell>
          <cell r="J859">
            <v>5038</v>
          </cell>
          <cell r="M859">
            <v>5038</v>
          </cell>
        </row>
        <row r="860">
          <cell r="G860" t="str">
            <v>06.2022</v>
          </cell>
          <cell r="H860" t="str">
            <v>Bé</v>
          </cell>
          <cell r="J860">
            <v>5200</v>
          </cell>
          <cell r="M860">
            <v>5200</v>
          </cell>
        </row>
        <row r="861">
          <cell r="G861" t="str">
            <v>06.2023</v>
          </cell>
          <cell r="H861" t="str">
            <v>Bé</v>
          </cell>
          <cell r="J861">
            <v>5850</v>
          </cell>
          <cell r="M861">
            <v>5850</v>
          </cell>
        </row>
        <row r="862">
          <cell r="G862" t="str">
            <v>06.2024</v>
          </cell>
          <cell r="H862" t="str">
            <v>Bé</v>
          </cell>
          <cell r="J862">
            <v>6663</v>
          </cell>
          <cell r="M862">
            <v>6663</v>
          </cell>
        </row>
        <row r="863">
          <cell r="G863" t="str">
            <v>06.2025</v>
          </cell>
          <cell r="H863" t="str">
            <v>Bé</v>
          </cell>
          <cell r="J863">
            <v>7313</v>
          </cell>
          <cell r="M863">
            <v>7313</v>
          </cell>
        </row>
        <row r="864">
          <cell r="G864" t="str">
            <v>06.2031</v>
          </cell>
          <cell r="H864" t="str">
            <v>Bé</v>
          </cell>
          <cell r="J864">
            <v>7800</v>
          </cell>
          <cell r="M864">
            <v>7800</v>
          </cell>
        </row>
        <row r="865">
          <cell r="G865" t="str">
            <v>06.2032</v>
          </cell>
          <cell r="H865" t="str">
            <v>Bé</v>
          </cell>
          <cell r="J865">
            <v>8125</v>
          </cell>
          <cell r="M865">
            <v>8125</v>
          </cell>
        </row>
        <row r="866">
          <cell r="G866" t="str">
            <v>06.2033</v>
          </cell>
          <cell r="H866" t="str">
            <v>Bé</v>
          </cell>
          <cell r="J866">
            <v>9101</v>
          </cell>
          <cell r="M866">
            <v>9101</v>
          </cell>
        </row>
        <row r="867">
          <cell r="G867" t="str">
            <v>06.2034</v>
          </cell>
          <cell r="H867" t="str">
            <v>Bé</v>
          </cell>
          <cell r="J867">
            <v>10563</v>
          </cell>
          <cell r="M867">
            <v>10563</v>
          </cell>
        </row>
        <row r="868">
          <cell r="G868" t="str">
            <v>06.2035</v>
          </cell>
          <cell r="H868" t="str">
            <v>Bé</v>
          </cell>
          <cell r="J868">
            <v>11538</v>
          </cell>
          <cell r="M868">
            <v>11538</v>
          </cell>
        </row>
        <row r="869">
          <cell r="G869" t="str">
            <v>06.2041</v>
          </cell>
          <cell r="H869" t="str">
            <v>Bé</v>
          </cell>
          <cell r="J869">
            <v>9751</v>
          </cell>
          <cell r="M869">
            <v>9751</v>
          </cell>
        </row>
        <row r="870">
          <cell r="G870" t="str">
            <v>06.2042</v>
          </cell>
          <cell r="H870" t="str">
            <v>Bé</v>
          </cell>
          <cell r="J870">
            <v>10238</v>
          </cell>
          <cell r="M870">
            <v>10238</v>
          </cell>
        </row>
        <row r="871">
          <cell r="G871" t="str">
            <v>06.2043</v>
          </cell>
          <cell r="H871" t="str">
            <v>Bé</v>
          </cell>
          <cell r="J871">
            <v>11538</v>
          </cell>
          <cell r="M871">
            <v>11538</v>
          </cell>
        </row>
        <row r="872">
          <cell r="G872" t="str">
            <v>06.2044</v>
          </cell>
          <cell r="H872" t="str">
            <v>Bé</v>
          </cell>
          <cell r="J872">
            <v>12163</v>
          </cell>
          <cell r="M872">
            <v>12163</v>
          </cell>
        </row>
        <row r="873">
          <cell r="G873" t="str">
            <v>06.2045</v>
          </cell>
          <cell r="H873" t="str">
            <v>Bé</v>
          </cell>
          <cell r="J873">
            <v>14463</v>
          </cell>
          <cell r="M873">
            <v>14463</v>
          </cell>
        </row>
        <row r="874">
          <cell r="G874" t="str">
            <v>06.2051</v>
          </cell>
          <cell r="H874" t="str">
            <v>Bé</v>
          </cell>
          <cell r="J874">
            <v>40627</v>
          </cell>
          <cell r="M874">
            <v>40627</v>
          </cell>
        </row>
        <row r="875">
          <cell r="G875" t="str">
            <v>06.2052</v>
          </cell>
          <cell r="H875" t="str">
            <v>Bé</v>
          </cell>
          <cell r="J875">
            <v>44690</v>
          </cell>
          <cell r="M875">
            <v>44690</v>
          </cell>
        </row>
        <row r="876">
          <cell r="G876" t="str">
            <v>06.2061</v>
          </cell>
          <cell r="H876" t="str">
            <v>Bé</v>
          </cell>
          <cell r="J876">
            <v>7150</v>
          </cell>
          <cell r="M876">
            <v>7150</v>
          </cell>
        </row>
        <row r="877">
          <cell r="G877" t="str">
            <v>06.2070</v>
          </cell>
          <cell r="H877" t="str">
            <v>Bé</v>
          </cell>
          <cell r="J877">
            <v>3250</v>
          </cell>
          <cell r="M877">
            <v>3250</v>
          </cell>
        </row>
        <row r="878">
          <cell r="G878" t="str">
            <v>06.2080</v>
          </cell>
          <cell r="H878" t="str">
            <v>Bé</v>
          </cell>
          <cell r="J878">
            <v>8125</v>
          </cell>
          <cell r="M878">
            <v>8125</v>
          </cell>
        </row>
        <row r="879">
          <cell r="G879" t="str">
            <v>06.2090</v>
          </cell>
          <cell r="H879" t="str">
            <v>Bé</v>
          </cell>
          <cell r="J879">
            <v>40627</v>
          </cell>
          <cell r="M879">
            <v>40627</v>
          </cell>
        </row>
        <row r="880">
          <cell r="G880" t="str">
            <v>06.2100</v>
          </cell>
          <cell r="H880" t="str">
            <v>Bé</v>
          </cell>
          <cell r="J880">
            <v>8125</v>
          </cell>
          <cell r="M880">
            <v>8125</v>
          </cell>
        </row>
        <row r="881">
          <cell r="G881" t="str">
            <v>06.2110</v>
          </cell>
          <cell r="H881" t="str">
            <v>Bé</v>
          </cell>
          <cell r="J881">
            <v>5688</v>
          </cell>
          <cell r="M881">
            <v>5688</v>
          </cell>
        </row>
        <row r="882">
          <cell r="G882" t="str">
            <v>06.2120</v>
          </cell>
          <cell r="H882" t="str">
            <v>Bé</v>
          </cell>
          <cell r="J882">
            <v>7313</v>
          </cell>
          <cell r="M882">
            <v>7313</v>
          </cell>
        </row>
        <row r="883">
          <cell r="G883" t="str">
            <v>06.2130</v>
          </cell>
          <cell r="H883" t="str">
            <v>Bé</v>
          </cell>
          <cell r="J883">
            <v>3250</v>
          </cell>
          <cell r="M883">
            <v>3250</v>
          </cell>
        </row>
        <row r="884">
          <cell r="G884" t="str">
            <v>06.2141</v>
          </cell>
          <cell r="H884" t="str">
            <v>Bé</v>
          </cell>
          <cell r="J884">
            <v>1788</v>
          </cell>
          <cell r="M884">
            <v>1788</v>
          </cell>
        </row>
        <row r="885">
          <cell r="G885" t="str">
            <v>06.2142</v>
          </cell>
          <cell r="H885" t="str">
            <v>Bé</v>
          </cell>
          <cell r="J885">
            <v>1950</v>
          </cell>
          <cell r="M885">
            <v>1950</v>
          </cell>
        </row>
        <row r="886">
          <cell r="G886" t="str">
            <v>06.2143</v>
          </cell>
          <cell r="H886" t="str">
            <v>Bé</v>
          </cell>
          <cell r="J886">
            <v>2275</v>
          </cell>
          <cell r="M886">
            <v>2275</v>
          </cell>
        </row>
        <row r="887">
          <cell r="G887" t="str">
            <v>06.2144</v>
          </cell>
          <cell r="H887" t="str">
            <v>Bé</v>
          </cell>
          <cell r="J887">
            <v>2438</v>
          </cell>
          <cell r="M887">
            <v>2438</v>
          </cell>
        </row>
        <row r="888">
          <cell r="G888" t="str">
            <v>06.2145</v>
          </cell>
          <cell r="H888" t="str">
            <v>Bé</v>
          </cell>
          <cell r="J888">
            <v>2763</v>
          </cell>
          <cell r="M888">
            <v>2763</v>
          </cell>
        </row>
        <row r="889">
          <cell r="G889" t="str">
            <v>06.2151</v>
          </cell>
          <cell r="H889" t="str">
            <v>Bé</v>
          </cell>
          <cell r="J889">
            <v>2763</v>
          </cell>
          <cell r="M889">
            <v>2763</v>
          </cell>
        </row>
        <row r="890">
          <cell r="G890" t="str">
            <v>06.2152</v>
          </cell>
          <cell r="H890" t="str">
            <v>Bé</v>
          </cell>
          <cell r="J890">
            <v>2925</v>
          </cell>
          <cell r="M890">
            <v>2925</v>
          </cell>
        </row>
        <row r="891">
          <cell r="G891" t="str">
            <v>06.2153</v>
          </cell>
          <cell r="H891" t="str">
            <v>Bé</v>
          </cell>
          <cell r="J891">
            <v>3250</v>
          </cell>
          <cell r="M891">
            <v>3250</v>
          </cell>
        </row>
        <row r="892">
          <cell r="G892" t="str">
            <v>06.2154</v>
          </cell>
          <cell r="H892" t="str">
            <v>Bé</v>
          </cell>
          <cell r="J892">
            <v>3738</v>
          </cell>
          <cell r="M892">
            <v>3738</v>
          </cell>
        </row>
        <row r="893">
          <cell r="G893" t="str">
            <v>06.2155</v>
          </cell>
          <cell r="H893" t="str">
            <v>Bé</v>
          </cell>
          <cell r="J893">
            <v>4225</v>
          </cell>
          <cell r="M893">
            <v>4225</v>
          </cell>
        </row>
        <row r="894">
          <cell r="G894" t="str">
            <v>06.2161</v>
          </cell>
          <cell r="H894" t="str">
            <v>Bé</v>
          </cell>
          <cell r="J894">
            <v>5688</v>
          </cell>
          <cell r="M894">
            <v>5688</v>
          </cell>
        </row>
        <row r="895">
          <cell r="G895" t="str">
            <v>06.2162</v>
          </cell>
          <cell r="H895" t="str">
            <v>Bé</v>
          </cell>
          <cell r="J895">
            <v>5850</v>
          </cell>
          <cell r="M895">
            <v>5850</v>
          </cell>
        </row>
        <row r="896">
          <cell r="G896" t="str">
            <v>06.2163</v>
          </cell>
          <cell r="H896" t="str">
            <v>Bé</v>
          </cell>
          <cell r="J896">
            <v>6663</v>
          </cell>
          <cell r="M896">
            <v>6663</v>
          </cell>
        </row>
        <row r="897">
          <cell r="G897" t="str">
            <v>06.2164</v>
          </cell>
          <cell r="H897" t="str">
            <v>Bé</v>
          </cell>
          <cell r="J897">
            <v>7475</v>
          </cell>
          <cell r="M897">
            <v>7475</v>
          </cell>
        </row>
        <row r="898">
          <cell r="G898" t="str">
            <v>06.2165</v>
          </cell>
          <cell r="H898" t="str">
            <v>Bé</v>
          </cell>
          <cell r="J898">
            <v>8288</v>
          </cell>
          <cell r="M898">
            <v>8288</v>
          </cell>
        </row>
        <row r="899">
          <cell r="G899" t="str">
            <v>06.3001</v>
          </cell>
          <cell r="H899" t="str">
            <v>Bé</v>
          </cell>
          <cell r="J899">
            <v>29883</v>
          </cell>
          <cell r="M899">
            <v>29883</v>
          </cell>
        </row>
        <row r="900">
          <cell r="G900" t="str">
            <v>06.3002</v>
          </cell>
          <cell r="H900" t="str">
            <v>Bé</v>
          </cell>
          <cell r="I900">
            <v>1359</v>
          </cell>
          <cell r="J900">
            <v>85158</v>
          </cell>
          <cell r="L900">
            <v>1422</v>
          </cell>
          <cell r="M900">
            <v>85158</v>
          </cell>
        </row>
        <row r="901">
          <cell r="G901" t="str">
            <v>06.3003</v>
          </cell>
          <cell r="H901" t="str">
            <v>Bé</v>
          </cell>
          <cell r="J901">
            <v>29883</v>
          </cell>
          <cell r="M901">
            <v>29883</v>
          </cell>
        </row>
        <row r="902">
          <cell r="G902" t="str">
            <v>06.4111</v>
          </cell>
          <cell r="H902" t="str">
            <v>Mèi</v>
          </cell>
          <cell r="I902">
            <v>58309</v>
          </cell>
          <cell r="J902">
            <v>18229</v>
          </cell>
          <cell r="K902">
            <v>4166</v>
          </cell>
          <cell r="L902">
            <v>58509</v>
          </cell>
          <cell r="M902">
            <v>18229</v>
          </cell>
          <cell r="N902">
            <v>4166</v>
          </cell>
        </row>
        <row r="903">
          <cell r="G903" t="str">
            <v>06.4112</v>
          </cell>
          <cell r="H903" t="str">
            <v>Mèi</v>
          </cell>
          <cell r="I903">
            <v>58309</v>
          </cell>
          <cell r="J903">
            <v>22933</v>
          </cell>
          <cell r="L903">
            <v>58509</v>
          </cell>
          <cell r="M903">
            <v>22933</v>
          </cell>
        </row>
        <row r="904">
          <cell r="G904" t="str">
            <v>06.4113</v>
          </cell>
          <cell r="H904" t="str">
            <v>Mèi</v>
          </cell>
          <cell r="I904">
            <v>58309</v>
          </cell>
          <cell r="J904">
            <v>28225</v>
          </cell>
          <cell r="L904">
            <v>58509</v>
          </cell>
          <cell r="M904">
            <v>28225</v>
          </cell>
        </row>
        <row r="905">
          <cell r="G905" t="str">
            <v>06.4114</v>
          </cell>
          <cell r="H905" t="str">
            <v>Mèi</v>
          </cell>
          <cell r="I905">
            <v>61572</v>
          </cell>
          <cell r="J905">
            <v>36653</v>
          </cell>
          <cell r="L905">
            <v>61872</v>
          </cell>
          <cell r="M905">
            <v>36653</v>
          </cell>
        </row>
        <row r="906">
          <cell r="G906" t="str">
            <v>06.4115</v>
          </cell>
          <cell r="H906" t="str">
            <v>Mèi</v>
          </cell>
          <cell r="I906">
            <v>61572</v>
          </cell>
          <cell r="J906">
            <v>39201</v>
          </cell>
          <cell r="L906">
            <v>61872</v>
          </cell>
          <cell r="M906">
            <v>39201</v>
          </cell>
        </row>
        <row r="907">
          <cell r="G907" t="str">
            <v>06.4116</v>
          </cell>
          <cell r="H907" t="str">
            <v>Mèi</v>
          </cell>
          <cell r="I907">
            <v>61572</v>
          </cell>
          <cell r="J907">
            <v>41749</v>
          </cell>
          <cell r="L907">
            <v>61872</v>
          </cell>
          <cell r="M907">
            <v>41749</v>
          </cell>
        </row>
        <row r="908">
          <cell r="G908" t="str">
            <v>06.4117</v>
          </cell>
          <cell r="H908" t="str">
            <v>Mèi</v>
          </cell>
          <cell r="I908">
            <v>61572</v>
          </cell>
          <cell r="J908">
            <v>44101</v>
          </cell>
          <cell r="L908">
            <v>61872</v>
          </cell>
          <cell r="M908">
            <v>44101</v>
          </cell>
        </row>
        <row r="909">
          <cell r="G909" t="str">
            <v>06.4121</v>
          </cell>
          <cell r="H909" t="str">
            <v>Mèi</v>
          </cell>
          <cell r="I909">
            <v>58309</v>
          </cell>
          <cell r="J909">
            <v>9800</v>
          </cell>
          <cell r="L909">
            <v>58509</v>
          </cell>
          <cell r="M909">
            <v>9800</v>
          </cell>
        </row>
        <row r="910">
          <cell r="G910" t="str">
            <v>06.4122</v>
          </cell>
          <cell r="H910" t="str">
            <v>Mèi</v>
          </cell>
          <cell r="I910">
            <v>58309</v>
          </cell>
          <cell r="J910">
            <v>12151</v>
          </cell>
          <cell r="L910">
            <v>58509</v>
          </cell>
          <cell r="M910">
            <v>12151</v>
          </cell>
        </row>
        <row r="911">
          <cell r="G911" t="str">
            <v>06.4123</v>
          </cell>
          <cell r="H911" t="str">
            <v>Mèi</v>
          </cell>
          <cell r="I911">
            <v>58309</v>
          </cell>
          <cell r="J911">
            <v>14896</v>
          </cell>
          <cell r="L911">
            <v>58509</v>
          </cell>
          <cell r="M911">
            <v>14896</v>
          </cell>
        </row>
        <row r="912">
          <cell r="G912" t="str">
            <v>06.4124</v>
          </cell>
          <cell r="H912" t="str">
            <v>Mèi</v>
          </cell>
          <cell r="I912">
            <v>61572</v>
          </cell>
          <cell r="J912">
            <v>19405</v>
          </cell>
          <cell r="L912">
            <v>61872</v>
          </cell>
          <cell r="M912">
            <v>19405</v>
          </cell>
        </row>
        <row r="913">
          <cell r="G913" t="str">
            <v>06.4125</v>
          </cell>
          <cell r="H913" t="str">
            <v>Mèi</v>
          </cell>
          <cell r="I913">
            <v>61572</v>
          </cell>
          <cell r="J913">
            <v>19601</v>
          </cell>
          <cell r="L913">
            <v>61872</v>
          </cell>
          <cell r="M913">
            <v>19601</v>
          </cell>
        </row>
        <row r="914">
          <cell r="G914" t="str">
            <v>06.4126</v>
          </cell>
          <cell r="H914" t="str">
            <v>Mèi</v>
          </cell>
          <cell r="I914">
            <v>61572</v>
          </cell>
          <cell r="J914">
            <v>24501</v>
          </cell>
          <cell r="L914">
            <v>61872</v>
          </cell>
          <cell r="M914">
            <v>24501</v>
          </cell>
        </row>
        <row r="915">
          <cell r="G915" t="str">
            <v>06.4127</v>
          </cell>
          <cell r="H915" t="str">
            <v>Mèi</v>
          </cell>
          <cell r="I915">
            <v>61572</v>
          </cell>
          <cell r="J915">
            <v>29401</v>
          </cell>
          <cell r="L915">
            <v>61872</v>
          </cell>
          <cell r="M915">
            <v>29401</v>
          </cell>
        </row>
        <row r="916">
          <cell r="G916" t="str">
            <v>06.4131</v>
          </cell>
          <cell r="H916" t="str">
            <v>Mèi</v>
          </cell>
          <cell r="I916">
            <v>58309</v>
          </cell>
          <cell r="J916">
            <v>9016</v>
          </cell>
          <cell r="L916">
            <v>58509</v>
          </cell>
          <cell r="M916">
            <v>9016</v>
          </cell>
        </row>
        <row r="917">
          <cell r="G917" t="str">
            <v>06.4132</v>
          </cell>
          <cell r="H917" t="str">
            <v>Mèi</v>
          </cell>
          <cell r="I917">
            <v>58309</v>
          </cell>
          <cell r="J917">
            <v>11368</v>
          </cell>
          <cell r="L917">
            <v>58509</v>
          </cell>
          <cell r="M917">
            <v>11368</v>
          </cell>
        </row>
        <row r="918">
          <cell r="G918" t="str">
            <v>06.4133</v>
          </cell>
          <cell r="H918" t="str">
            <v>Mèi</v>
          </cell>
          <cell r="I918">
            <v>58309</v>
          </cell>
          <cell r="J918">
            <v>13916</v>
          </cell>
          <cell r="L918">
            <v>58509</v>
          </cell>
          <cell r="M918">
            <v>13916</v>
          </cell>
        </row>
        <row r="919">
          <cell r="G919" t="str">
            <v>06.4134</v>
          </cell>
          <cell r="H919" t="str">
            <v>Mèi</v>
          </cell>
          <cell r="I919">
            <v>61572</v>
          </cell>
          <cell r="J919">
            <v>18033</v>
          </cell>
          <cell r="L919">
            <v>61872</v>
          </cell>
          <cell r="M919">
            <v>18033</v>
          </cell>
        </row>
        <row r="920">
          <cell r="G920" t="str">
            <v>06.4135</v>
          </cell>
          <cell r="H920" t="str">
            <v>Mèi</v>
          </cell>
          <cell r="I920">
            <v>61572</v>
          </cell>
          <cell r="J920">
            <v>19209</v>
          </cell>
          <cell r="L920">
            <v>61872</v>
          </cell>
          <cell r="M920">
            <v>19209</v>
          </cell>
        </row>
        <row r="921">
          <cell r="G921" t="str">
            <v>06.4136</v>
          </cell>
          <cell r="H921" t="str">
            <v>Mèi</v>
          </cell>
          <cell r="I921">
            <v>61572</v>
          </cell>
          <cell r="J921">
            <v>23325</v>
          </cell>
          <cell r="L921">
            <v>61872</v>
          </cell>
          <cell r="M921">
            <v>23325</v>
          </cell>
        </row>
        <row r="922">
          <cell r="G922" t="str">
            <v>06.4137</v>
          </cell>
          <cell r="H922" t="str">
            <v>Mèi</v>
          </cell>
          <cell r="I922">
            <v>61572</v>
          </cell>
          <cell r="J922">
            <v>27049</v>
          </cell>
          <cell r="L922">
            <v>61872</v>
          </cell>
          <cell r="M922">
            <v>27049</v>
          </cell>
        </row>
        <row r="923">
          <cell r="G923" t="str">
            <v>06.5011</v>
          </cell>
          <cell r="H923" t="str">
            <v>VÞ trÝ</v>
          </cell>
          <cell r="I923">
            <v>75046</v>
          </cell>
          <cell r="J923">
            <v>78346</v>
          </cell>
          <cell r="L923">
            <v>80146</v>
          </cell>
          <cell r="M923">
            <v>78346</v>
          </cell>
        </row>
        <row r="924">
          <cell r="G924" t="str">
            <v>06.5012</v>
          </cell>
          <cell r="H924" t="str">
            <v>VÞ trÝ</v>
          </cell>
          <cell r="I924">
            <v>104623</v>
          </cell>
          <cell r="J924">
            <v>90887</v>
          </cell>
          <cell r="L924">
            <v>111623</v>
          </cell>
          <cell r="M924">
            <v>90887</v>
          </cell>
        </row>
        <row r="925">
          <cell r="G925" t="str">
            <v>06.5013</v>
          </cell>
          <cell r="H925" t="str">
            <v>VÞ trÝ</v>
          </cell>
          <cell r="I925">
            <v>134516</v>
          </cell>
          <cell r="J925">
            <v>127737</v>
          </cell>
          <cell r="L925">
            <v>143516</v>
          </cell>
          <cell r="M925">
            <v>127737</v>
          </cell>
        </row>
        <row r="926">
          <cell r="G926" t="str">
            <v>06.5014</v>
          </cell>
          <cell r="H926" t="str">
            <v>VÞ trÝ</v>
          </cell>
          <cell r="I926">
            <v>163462</v>
          </cell>
          <cell r="J926">
            <v>143530</v>
          </cell>
          <cell r="L926">
            <v>174462</v>
          </cell>
          <cell r="M926">
            <v>143530</v>
          </cell>
        </row>
        <row r="927">
          <cell r="G927" t="str">
            <v>06.5015</v>
          </cell>
          <cell r="H927" t="str">
            <v>VÞ trÝ</v>
          </cell>
          <cell r="I927">
            <v>223247</v>
          </cell>
          <cell r="J927">
            <v>226521</v>
          </cell>
          <cell r="L927">
            <v>238247</v>
          </cell>
          <cell r="M927">
            <v>226521</v>
          </cell>
        </row>
        <row r="928">
          <cell r="G928" t="str">
            <v>06.5021</v>
          </cell>
          <cell r="H928" t="str">
            <v>VÞ trÝ</v>
          </cell>
          <cell r="I928">
            <v>119570</v>
          </cell>
          <cell r="J928">
            <v>105596</v>
          </cell>
          <cell r="L928">
            <v>127570</v>
          </cell>
          <cell r="M928">
            <v>105596</v>
          </cell>
        </row>
        <row r="929">
          <cell r="G929" t="str">
            <v>06.5022</v>
          </cell>
          <cell r="H929" t="str">
            <v>VÞ trÝ</v>
          </cell>
          <cell r="I929">
            <v>149462</v>
          </cell>
          <cell r="J929">
            <v>121544</v>
          </cell>
          <cell r="L929">
            <v>159462</v>
          </cell>
          <cell r="M929">
            <v>121544</v>
          </cell>
        </row>
        <row r="930">
          <cell r="G930" t="str">
            <v>06.5023</v>
          </cell>
          <cell r="H930" t="str">
            <v>VÞ trÝ</v>
          </cell>
          <cell r="I930">
            <v>178093</v>
          </cell>
          <cell r="J930">
            <v>148795</v>
          </cell>
          <cell r="L930">
            <v>190093</v>
          </cell>
          <cell r="M930">
            <v>148795</v>
          </cell>
        </row>
        <row r="931">
          <cell r="G931" t="str">
            <v>06.5024</v>
          </cell>
          <cell r="H931" t="str">
            <v>VÞ trÝ</v>
          </cell>
          <cell r="I931">
            <v>224193</v>
          </cell>
          <cell r="J931">
            <v>166446</v>
          </cell>
          <cell r="L931">
            <v>239193</v>
          </cell>
          <cell r="M931">
            <v>166446</v>
          </cell>
        </row>
        <row r="932">
          <cell r="G932" t="str">
            <v>06.5025</v>
          </cell>
          <cell r="H932" t="str">
            <v>VÞ trÝ</v>
          </cell>
          <cell r="I932">
            <v>313870</v>
          </cell>
          <cell r="J932">
            <v>290467</v>
          </cell>
          <cell r="L932">
            <v>334870</v>
          </cell>
          <cell r="M932">
            <v>290467</v>
          </cell>
        </row>
        <row r="933">
          <cell r="G933" t="str">
            <v>06.5033</v>
          </cell>
          <cell r="H933" t="str">
            <v>VÞ trÝ</v>
          </cell>
          <cell r="I933">
            <v>223247</v>
          </cell>
          <cell r="J933">
            <v>317563</v>
          </cell>
          <cell r="L933">
            <v>238247</v>
          </cell>
          <cell r="M933">
            <v>317563</v>
          </cell>
        </row>
        <row r="934">
          <cell r="G934" t="str">
            <v>06.5034</v>
          </cell>
          <cell r="H934" t="str">
            <v>VÞ trÝ</v>
          </cell>
          <cell r="I934">
            <v>269032</v>
          </cell>
          <cell r="J934">
            <v>356891</v>
          </cell>
          <cell r="L934">
            <v>287247</v>
          </cell>
          <cell r="M934">
            <v>356891</v>
          </cell>
        </row>
        <row r="935">
          <cell r="G935" t="str">
            <v>06.5035</v>
          </cell>
          <cell r="H935" t="str">
            <v>VÞ trÝ</v>
          </cell>
          <cell r="I935">
            <v>371447</v>
          </cell>
          <cell r="J935">
            <v>554303</v>
          </cell>
          <cell r="L935">
            <v>396447</v>
          </cell>
          <cell r="M935">
            <v>554303</v>
          </cell>
        </row>
        <row r="936">
          <cell r="G936" t="str">
            <v>06.5041</v>
          </cell>
          <cell r="H936" t="str">
            <v>VÞ trÝ</v>
          </cell>
          <cell r="I936">
            <v>119570</v>
          </cell>
          <cell r="J936">
            <v>105596</v>
          </cell>
          <cell r="L936">
            <v>127570</v>
          </cell>
          <cell r="M936">
            <v>105596</v>
          </cell>
        </row>
        <row r="937">
          <cell r="G937" t="str">
            <v>06.5042</v>
          </cell>
          <cell r="H937" t="str">
            <v>VÞ trÝ</v>
          </cell>
          <cell r="I937">
            <v>149462</v>
          </cell>
          <cell r="J937">
            <v>121544</v>
          </cell>
          <cell r="L937">
            <v>159462</v>
          </cell>
          <cell r="M937">
            <v>121544</v>
          </cell>
        </row>
        <row r="938">
          <cell r="G938" t="str">
            <v>06.5043</v>
          </cell>
          <cell r="H938" t="str">
            <v>VÞ trÝ</v>
          </cell>
          <cell r="I938">
            <v>179354</v>
          </cell>
          <cell r="J938">
            <v>148795</v>
          </cell>
          <cell r="L938">
            <v>191354</v>
          </cell>
          <cell r="M938">
            <v>148795</v>
          </cell>
        </row>
        <row r="939">
          <cell r="G939" t="str">
            <v>06.5044</v>
          </cell>
          <cell r="H939" t="str">
            <v>VÞ trÝ</v>
          </cell>
          <cell r="I939">
            <v>224193</v>
          </cell>
          <cell r="J939">
            <v>166446</v>
          </cell>
          <cell r="L939">
            <v>239193</v>
          </cell>
          <cell r="M939">
            <v>166446</v>
          </cell>
        </row>
        <row r="940">
          <cell r="G940" t="str">
            <v>06.5045</v>
          </cell>
          <cell r="H940" t="str">
            <v>VÞ trÝ</v>
          </cell>
          <cell r="I940">
            <v>257870</v>
          </cell>
          <cell r="J940">
            <v>290467</v>
          </cell>
          <cell r="L940">
            <v>274870</v>
          </cell>
          <cell r="M940">
            <v>290467</v>
          </cell>
        </row>
        <row r="941">
          <cell r="G941" t="str">
            <v>06.5051</v>
          </cell>
          <cell r="H941" t="str">
            <v>VÞ trÝ</v>
          </cell>
          <cell r="I941">
            <v>149462</v>
          </cell>
          <cell r="J941">
            <v>125725</v>
          </cell>
          <cell r="L941">
            <v>159462</v>
          </cell>
          <cell r="M941">
            <v>125725</v>
          </cell>
        </row>
        <row r="942">
          <cell r="G942" t="str">
            <v>06.5052</v>
          </cell>
          <cell r="H942" t="str">
            <v>VÞ trÝ</v>
          </cell>
          <cell r="I942">
            <v>207922</v>
          </cell>
          <cell r="J942">
            <v>159014</v>
          </cell>
          <cell r="L942">
            <v>221922</v>
          </cell>
          <cell r="M942">
            <v>159014</v>
          </cell>
        </row>
        <row r="943">
          <cell r="G943" t="str">
            <v>06.5053</v>
          </cell>
          <cell r="H943" t="str">
            <v>VÞ trÝ</v>
          </cell>
          <cell r="I943">
            <v>266193</v>
          </cell>
          <cell r="J943">
            <v>194471</v>
          </cell>
          <cell r="L943">
            <v>284193</v>
          </cell>
          <cell r="M943">
            <v>194471</v>
          </cell>
        </row>
        <row r="944">
          <cell r="G944" t="str">
            <v>06.5054</v>
          </cell>
          <cell r="H944" t="str">
            <v>VÞ trÝ</v>
          </cell>
          <cell r="I944">
            <v>328186</v>
          </cell>
          <cell r="J944">
            <v>218470</v>
          </cell>
          <cell r="L944">
            <v>350186</v>
          </cell>
          <cell r="M944">
            <v>218470</v>
          </cell>
        </row>
        <row r="945">
          <cell r="G945" t="str">
            <v>06.5055</v>
          </cell>
          <cell r="H945" t="str">
            <v>VÞ trÝ</v>
          </cell>
          <cell r="I945">
            <v>374412</v>
          </cell>
          <cell r="J945">
            <v>345433</v>
          </cell>
          <cell r="L945">
            <v>399412</v>
          </cell>
          <cell r="M945">
            <v>345433</v>
          </cell>
        </row>
        <row r="946">
          <cell r="G946" t="str">
            <v>06.5061</v>
          </cell>
          <cell r="H946" t="str">
            <v>VÞ trÝ</v>
          </cell>
          <cell r="I946">
            <v>177462</v>
          </cell>
          <cell r="J946">
            <v>143995</v>
          </cell>
          <cell r="L946">
            <v>189462</v>
          </cell>
          <cell r="M946">
            <v>143995</v>
          </cell>
        </row>
        <row r="947">
          <cell r="G947" t="str">
            <v>06.5062</v>
          </cell>
          <cell r="H947" t="str">
            <v>VÞ trÝ</v>
          </cell>
          <cell r="I947">
            <v>252130</v>
          </cell>
          <cell r="J947">
            <v>190446</v>
          </cell>
          <cell r="L947">
            <v>269130</v>
          </cell>
          <cell r="M947">
            <v>190446</v>
          </cell>
        </row>
        <row r="948">
          <cell r="G948" t="str">
            <v>06.5063</v>
          </cell>
          <cell r="H948" t="str">
            <v>VÞ trÝ</v>
          </cell>
          <cell r="I948">
            <v>328186</v>
          </cell>
          <cell r="J948">
            <v>233024</v>
          </cell>
          <cell r="L948">
            <v>350186</v>
          </cell>
          <cell r="M948">
            <v>233024</v>
          </cell>
        </row>
        <row r="949">
          <cell r="G949" t="str">
            <v>06.5064</v>
          </cell>
          <cell r="H949" t="str">
            <v>VÞ trÝ</v>
          </cell>
          <cell r="I949">
            <v>385447</v>
          </cell>
          <cell r="J949">
            <v>261823</v>
          </cell>
          <cell r="L949">
            <v>411447</v>
          </cell>
          <cell r="M949">
            <v>261823</v>
          </cell>
        </row>
        <row r="950">
          <cell r="G950" t="str">
            <v>06.5065</v>
          </cell>
          <cell r="H950" t="str">
            <v>VÞ trÝ</v>
          </cell>
          <cell r="I950">
            <v>532260</v>
          </cell>
          <cell r="J950">
            <v>410618</v>
          </cell>
          <cell r="L950">
            <v>568260</v>
          </cell>
          <cell r="M950">
            <v>410618</v>
          </cell>
        </row>
        <row r="951">
          <cell r="G951" t="str">
            <v>06.5071</v>
          </cell>
          <cell r="H951" t="str">
            <v>VÞ trÝ</v>
          </cell>
          <cell r="J951">
            <v>30967</v>
          </cell>
          <cell r="M951">
            <v>30967</v>
          </cell>
        </row>
        <row r="952">
          <cell r="G952" t="str">
            <v>06.5072</v>
          </cell>
          <cell r="H952" t="str">
            <v>VÞ trÝ</v>
          </cell>
          <cell r="J952">
            <v>61933</v>
          </cell>
          <cell r="M952">
            <v>61933</v>
          </cell>
        </row>
        <row r="953">
          <cell r="G953" t="str">
            <v>06.5073</v>
          </cell>
          <cell r="H953" t="str">
            <v>VÞ trÝ</v>
          </cell>
          <cell r="J953">
            <v>78346</v>
          </cell>
          <cell r="M953">
            <v>78346</v>
          </cell>
        </row>
        <row r="954">
          <cell r="G954" t="str">
            <v>06.5074</v>
          </cell>
          <cell r="H954" t="str">
            <v>VÞ trÝ</v>
          </cell>
          <cell r="J954">
            <v>80978</v>
          </cell>
          <cell r="M954">
            <v>80978</v>
          </cell>
        </row>
        <row r="955">
          <cell r="G955" t="str">
            <v>06.5075</v>
          </cell>
          <cell r="H955" t="str">
            <v>VÞ trÝ</v>
          </cell>
          <cell r="J955">
            <v>150188</v>
          </cell>
          <cell r="M955">
            <v>150188</v>
          </cell>
        </row>
        <row r="956">
          <cell r="G956" t="str">
            <v>06.5081</v>
          </cell>
          <cell r="H956" t="str">
            <v>VÞ trÝ</v>
          </cell>
          <cell r="J956">
            <v>261513</v>
          </cell>
          <cell r="M956">
            <v>261513</v>
          </cell>
        </row>
        <row r="957">
          <cell r="G957" t="str">
            <v>06.5082</v>
          </cell>
          <cell r="H957" t="str">
            <v>VÞ trÝ</v>
          </cell>
          <cell r="J957">
            <v>391728</v>
          </cell>
          <cell r="M957">
            <v>391728</v>
          </cell>
        </row>
        <row r="958">
          <cell r="G958" t="str">
            <v>06.5083</v>
          </cell>
          <cell r="H958" t="str">
            <v>VÞ trÝ</v>
          </cell>
          <cell r="J958">
            <v>400965</v>
          </cell>
          <cell r="M958">
            <v>400965</v>
          </cell>
        </row>
        <row r="959">
          <cell r="G959" t="str">
            <v>06.5084</v>
          </cell>
          <cell r="H959" t="str">
            <v>VÞ trÝ</v>
          </cell>
          <cell r="J959">
            <v>799869</v>
          </cell>
          <cell r="M959">
            <v>799869</v>
          </cell>
        </row>
        <row r="960">
          <cell r="G960" t="str">
            <v>06.5091</v>
          </cell>
          <cell r="H960" t="str">
            <v>VÞ trÝ</v>
          </cell>
          <cell r="J960">
            <v>418050</v>
          </cell>
          <cell r="M960">
            <v>418050</v>
          </cell>
        </row>
        <row r="961">
          <cell r="G961" t="str">
            <v>06.5092</v>
          </cell>
          <cell r="H961" t="str">
            <v>VÞ trÝ</v>
          </cell>
          <cell r="J961">
            <v>625836</v>
          </cell>
          <cell r="M961">
            <v>625836</v>
          </cell>
        </row>
        <row r="962">
          <cell r="G962" t="str">
            <v>06.5093</v>
          </cell>
          <cell r="H962" t="str">
            <v>VÞ trÝ</v>
          </cell>
          <cell r="J962">
            <v>705420</v>
          </cell>
          <cell r="M962">
            <v>705420</v>
          </cell>
        </row>
        <row r="963">
          <cell r="G963" t="str">
            <v>06.5094</v>
          </cell>
          <cell r="H963" t="str">
            <v>VÞ trÝ</v>
          </cell>
          <cell r="J963">
            <v>1279697</v>
          </cell>
          <cell r="M963">
            <v>1279697</v>
          </cell>
        </row>
        <row r="964">
          <cell r="G964" t="str">
            <v>06.6101</v>
          </cell>
          <cell r="H964" t="str">
            <v>Km d©y</v>
          </cell>
          <cell r="I964">
            <v>211789</v>
          </cell>
          <cell r="J964">
            <v>136996</v>
          </cell>
          <cell r="L964">
            <v>227189</v>
          </cell>
          <cell r="M964">
            <v>136996</v>
          </cell>
        </row>
        <row r="965">
          <cell r="G965" t="str">
            <v>06.6102</v>
          </cell>
          <cell r="H965" t="str">
            <v>Km d©y</v>
          </cell>
          <cell r="I965">
            <v>211789</v>
          </cell>
          <cell r="J965">
            <v>180548</v>
          </cell>
          <cell r="L965">
            <v>227189</v>
          </cell>
          <cell r="M965">
            <v>180548</v>
          </cell>
        </row>
        <row r="966">
          <cell r="G966" t="str">
            <v>06.6103</v>
          </cell>
          <cell r="H966" t="str">
            <v>Km d©y</v>
          </cell>
          <cell r="I966">
            <v>211789</v>
          </cell>
          <cell r="J966">
            <v>198262</v>
          </cell>
          <cell r="L966">
            <v>227189</v>
          </cell>
          <cell r="M966">
            <v>198262</v>
          </cell>
        </row>
        <row r="967">
          <cell r="G967" t="str">
            <v>06.6104</v>
          </cell>
          <cell r="H967" t="str">
            <v>Km d©y</v>
          </cell>
          <cell r="I967">
            <v>212189</v>
          </cell>
          <cell r="J967">
            <v>261153</v>
          </cell>
          <cell r="L967">
            <v>227189</v>
          </cell>
          <cell r="M967">
            <v>261153</v>
          </cell>
        </row>
        <row r="968">
          <cell r="G968" t="str">
            <v>06.6105</v>
          </cell>
          <cell r="H968" t="str">
            <v>Km d©y</v>
          </cell>
          <cell r="I968">
            <v>212189</v>
          </cell>
          <cell r="J968">
            <v>348908</v>
          </cell>
          <cell r="L968">
            <v>227189</v>
          </cell>
          <cell r="M968">
            <v>348908</v>
          </cell>
        </row>
        <row r="969">
          <cell r="G969" t="str">
            <v>06.6106</v>
          </cell>
          <cell r="H969" t="str">
            <v>Km d©y</v>
          </cell>
          <cell r="I969">
            <v>212189</v>
          </cell>
          <cell r="J969">
            <v>475178</v>
          </cell>
          <cell r="L969">
            <v>227189</v>
          </cell>
          <cell r="M969">
            <v>475178</v>
          </cell>
        </row>
        <row r="970">
          <cell r="G970" t="str">
            <v>06.6107</v>
          </cell>
          <cell r="H970" t="str">
            <v>Km d©y</v>
          </cell>
          <cell r="I970">
            <v>298671</v>
          </cell>
          <cell r="J970">
            <v>588862</v>
          </cell>
          <cell r="L970">
            <v>320271</v>
          </cell>
          <cell r="M970">
            <v>588862</v>
          </cell>
        </row>
        <row r="971">
          <cell r="G971" t="str">
            <v>06.6108</v>
          </cell>
          <cell r="H971" t="str">
            <v>Km d©y</v>
          </cell>
          <cell r="I971">
            <v>298671</v>
          </cell>
          <cell r="J971">
            <v>712550</v>
          </cell>
          <cell r="L971">
            <v>320271</v>
          </cell>
          <cell r="M971">
            <v>712550</v>
          </cell>
        </row>
        <row r="972">
          <cell r="G972" t="str">
            <v>06.6109</v>
          </cell>
          <cell r="H972" t="str">
            <v>Km d©y</v>
          </cell>
          <cell r="I972">
            <v>298671</v>
          </cell>
          <cell r="J972">
            <v>840899</v>
          </cell>
          <cell r="L972">
            <v>320271</v>
          </cell>
          <cell r="M972">
            <v>840899</v>
          </cell>
        </row>
        <row r="973">
          <cell r="G973" t="str">
            <v>06.6110</v>
          </cell>
          <cell r="H973" t="str">
            <v>Km d©y</v>
          </cell>
          <cell r="I973">
            <v>298671</v>
          </cell>
          <cell r="J973">
            <v>924792</v>
          </cell>
          <cell r="L973">
            <v>320271</v>
          </cell>
          <cell r="M973">
            <v>924792</v>
          </cell>
        </row>
        <row r="974">
          <cell r="G974" t="str">
            <v>06.6111</v>
          </cell>
          <cell r="H974" t="str">
            <v>Km d©y</v>
          </cell>
          <cell r="I974">
            <v>356206</v>
          </cell>
          <cell r="J974">
            <v>1166252</v>
          </cell>
          <cell r="L974">
            <v>381906</v>
          </cell>
          <cell r="M974">
            <v>1166252</v>
          </cell>
        </row>
        <row r="975">
          <cell r="G975" t="str">
            <v>06.6112</v>
          </cell>
          <cell r="H975" t="str">
            <v>Km d©y</v>
          </cell>
          <cell r="I975">
            <v>356206</v>
          </cell>
          <cell r="J975">
            <v>1540543</v>
          </cell>
          <cell r="L975">
            <v>381906</v>
          </cell>
          <cell r="M975">
            <v>1540543</v>
          </cell>
        </row>
        <row r="976">
          <cell r="G976" t="str">
            <v>06.6113</v>
          </cell>
          <cell r="H976" t="str">
            <v>Km d©y</v>
          </cell>
          <cell r="I976">
            <v>356206</v>
          </cell>
          <cell r="J976">
            <v>1805127</v>
          </cell>
          <cell r="L976">
            <v>381906</v>
          </cell>
          <cell r="M976">
            <v>1805127</v>
          </cell>
        </row>
        <row r="977">
          <cell r="G977" t="str">
            <v>06.6114</v>
          </cell>
          <cell r="H977" t="str">
            <v>Km d©y</v>
          </cell>
          <cell r="I977">
            <v>356206</v>
          </cell>
          <cell r="J977">
            <v>2346486</v>
          </cell>
          <cell r="L977">
            <v>381906</v>
          </cell>
          <cell r="M977">
            <v>2346486</v>
          </cell>
        </row>
        <row r="978">
          <cell r="G978" t="str">
            <v>06.6121</v>
          </cell>
          <cell r="H978" t="str">
            <v>Km d©y</v>
          </cell>
          <cell r="I978">
            <v>211789</v>
          </cell>
          <cell r="J978">
            <v>92630</v>
          </cell>
          <cell r="L978">
            <v>227189</v>
          </cell>
          <cell r="M978">
            <v>92630</v>
          </cell>
        </row>
        <row r="979">
          <cell r="G979" t="str">
            <v>06.6122</v>
          </cell>
          <cell r="H979" t="str">
            <v>Km d©y</v>
          </cell>
          <cell r="I979">
            <v>211789</v>
          </cell>
          <cell r="J979">
            <v>121882</v>
          </cell>
          <cell r="L979">
            <v>227189</v>
          </cell>
          <cell r="M979">
            <v>121882</v>
          </cell>
        </row>
        <row r="980">
          <cell r="G980" t="str">
            <v>06.6123</v>
          </cell>
          <cell r="H980" t="str">
            <v>Km d©y</v>
          </cell>
          <cell r="I980">
            <v>211789</v>
          </cell>
          <cell r="J980">
            <v>159259</v>
          </cell>
          <cell r="L980">
            <v>227189</v>
          </cell>
          <cell r="M980">
            <v>159259</v>
          </cell>
        </row>
        <row r="981">
          <cell r="G981" t="str">
            <v>06.6124</v>
          </cell>
          <cell r="H981" t="str">
            <v>Km d©y</v>
          </cell>
          <cell r="I981">
            <v>212189</v>
          </cell>
          <cell r="J981">
            <v>208012</v>
          </cell>
          <cell r="L981">
            <v>227689</v>
          </cell>
          <cell r="M981">
            <v>208012</v>
          </cell>
        </row>
        <row r="982">
          <cell r="G982" t="str">
            <v>06.6125</v>
          </cell>
          <cell r="H982" t="str">
            <v>Km d©y</v>
          </cell>
          <cell r="I982">
            <v>212189</v>
          </cell>
          <cell r="J982">
            <v>279516</v>
          </cell>
          <cell r="L982">
            <v>227689</v>
          </cell>
          <cell r="M982">
            <v>279516</v>
          </cell>
        </row>
        <row r="983">
          <cell r="G983" t="str">
            <v>06.6126</v>
          </cell>
          <cell r="H983" t="str">
            <v>Km d©y</v>
          </cell>
          <cell r="I983">
            <v>212189</v>
          </cell>
          <cell r="J983">
            <v>381897</v>
          </cell>
          <cell r="L983">
            <v>227689</v>
          </cell>
          <cell r="M983">
            <v>381897</v>
          </cell>
        </row>
        <row r="984">
          <cell r="G984" t="str">
            <v>06.6131</v>
          </cell>
          <cell r="H984" t="str">
            <v>Km d©y</v>
          </cell>
          <cell r="I984">
            <v>211789</v>
          </cell>
          <cell r="J984">
            <v>264403</v>
          </cell>
          <cell r="L984">
            <v>227189</v>
          </cell>
          <cell r="M984">
            <v>264403</v>
          </cell>
        </row>
        <row r="985">
          <cell r="G985" t="str">
            <v>06.6132</v>
          </cell>
          <cell r="H985" t="str">
            <v>Km d©y</v>
          </cell>
          <cell r="I985">
            <v>211789</v>
          </cell>
          <cell r="J985">
            <v>325019</v>
          </cell>
          <cell r="L985">
            <v>227189</v>
          </cell>
          <cell r="M985">
            <v>325019</v>
          </cell>
        </row>
        <row r="986">
          <cell r="G986" t="str">
            <v>06.6133</v>
          </cell>
          <cell r="H986" t="str">
            <v>Km d©y</v>
          </cell>
          <cell r="I986">
            <v>211789</v>
          </cell>
          <cell r="J986">
            <v>365484</v>
          </cell>
          <cell r="L986">
            <v>227189</v>
          </cell>
          <cell r="M986">
            <v>365484</v>
          </cell>
        </row>
        <row r="987">
          <cell r="G987" t="str">
            <v>06.6134</v>
          </cell>
          <cell r="H987" t="str">
            <v>Km d©y</v>
          </cell>
          <cell r="I987">
            <v>212189</v>
          </cell>
          <cell r="J987">
            <v>409524</v>
          </cell>
          <cell r="L987">
            <v>227689</v>
          </cell>
          <cell r="M987">
            <v>409524</v>
          </cell>
        </row>
        <row r="988">
          <cell r="G988" t="str">
            <v>06.6135</v>
          </cell>
          <cell r="H988" t="str">
            <v>Km d©y</v>
          </cell>
          <cell r="I988">
            <v>212189</v>
          </cell>
          <cell r="J988">
            <v>491429</v>
          </cell>
          <cell r="L988">
            <v>227689</v>
          </cell>
          <cell r="M988">
            <v>491429</v>
          </cell>
        </row>
        <row r="989">
          <cell r="G989" t="str">
            <v>06.6141</v>
          </cell>
          <cell r="H989" t="str">
            <v>Km d©y</v>
          </cell>
          <cell r="I989">
            <v>211789</v>
          </cell>
          <cell r="J989">
            <v>181198</v>
          </cell>
          <cell r="L989">
            <v>227189</v>
          </cell>
          <cell r="M989">
            <v>181198</v>
          </cell>
        </row>
        <row r="990">
          <cell r="G990" t="str">
            <v>06.6142</v>
          </cell>
          <cell r="H990" t="str">
            <v>Km d©y</v>
          </cell>
          <cell r="I990">
            <v>211789</v>
          </cell>
          <cell r="J990">
            <v>235151</v>
          </cell>
          <cell r="L990">
            <v>227189</v>
          </cell>
          <cell r="M990">
            <v>235151</v>
          </cell>
        </row>
        <row r="991">
          <cell r="G991" t="str">
            <v>06.6143</v>
          </cell>
          <cell r="H991" t="str">
            <v>Km d©y</v>
          </cell>
          <cell r="I991">
            <v>211789</v>
          </cell>
          <cell r="J991">
            <v>257740</v>
          </cell>
          <cell r="L991">
            <v>227189</v>
          </cell>
          <cell r="M991">
            <v>257740</v>
          </cell>
        </row>
        <row r="992">
          <cell r="G992" t="str">
            <v>06.6144</v>
          </cell>
          <cell r="H992" t="str">
            <v>Km d©y</v>
          </cell>
          <cell r="I992">
            <v>212189</v>
          </cell>
          <cell r="J992">
            <v>336720</v>
          </cell>
          <cell r="L992">
            <v>227689</v>
          </cell>
          <cell r="M992">
            <v>336720</v>
          </cell>
        </row>
        <row r="993">
          <cell r="G993" t="str">
            <v>06.6145</v>
          </cell>
          <cell r="H993" t="str">
            <v>Km d©y</v>
          </cell>
          <cell r="I993">
            <v>212189</v>
          </cell>
          <cell r="J993">
            <v>453564</v>
          </cell>
          <cell r="L993">
            <v>227689</v>
          </cell>
          <cell r="M993">
            <v>453564</v>
          </cell>
        </row>
        <row r="994">
          <cell r="G994" t="str">
            <v>06.6146</v>
          </cell>
          <cell r="H994" t="str">
            <v>Km d©y</v>
          </cell>
          <cell r="I994">
            <v>212189</v>
          </cell>
          <cell r="J994">
            <v>618186</v>
          </cell>
          <cell r="L994">
            <v>227689</v>
          </cell>
          <cell r="M994">
            <v>618186</v>
          </cell>
        </row>
        <row r="995">
          <cell r="G995" t="str">
            <v>06.6167</v>
          </cell>
          <cell r="H995" t="str">
            <v>Km d©y</v>
          </cell>
          <cell r="I995">
            <v>298671</v>
          </cell>
          <cell r="J995">
            <v>760233</v>
          </cell>
          <cell r="L995">
            <v>320271</v>
          </cell>
          <cell r="M995">
            <v>760233</v>
          </cell>
        </row>
        <row r="996">
          <cell r="G996" t="str">
            <v>06.6168</v>
          </cell>
          <cell r="H996" t="str">
            <v>Km d©y</v>
          </cell>
          <cell r="I996">
            <v>298671</v>
          </cell>
          <cell r="J996">
            <v>926046</v>
          </cell>
          <cell r="L996">
            <v>320271</v>
          </cell>
          <cell r="M996">
            <v>926046</v>
          </cell>
        </row>
        <row r="997">
          <cell r="G997" t="str">
            <v>06.6169</v>
          </cell>
          <cell r="H997" t="str">
            <v>Km d©y</v>
          </cell>
          <cell r="I997">
            <v>298671</v>
          </cell>
          <cell r="J997">
            <v>1093115</v>
          </cell>
          <cell r="L997">
            <v>320271</v>
          </cell>
          <cell r="M997">
            <v>1093115</v>
          </cell>
        </row>
        <row r="998">
          <cell r="G998" t="str">
            <v>06.6170</v>
          </cell>
          <cell r="H998" t="str">
            <v>Km d©y</v>
          </cell>
          <cell r="I998">
            <v>298671</v>
          </cell>
          <cell r="J998">
            <v>1202283</v>
          </cell>
          <cell r="L998">
            <v>320271</v>
          </cell>
          <cell r="M998">
            <v>1202283</v>
          </cell>
        </row>
        <row r="999">
          <cell r="G999" t="str">
            <v>06.6201</v>
          </cell>
          <cell r="H999" t="str">
            <v>Km d©y</v>
          </cell>
          <cell r="I999">
            <v>212189</v>
          </cell>
          <cell r="J999">
            <v>118632</v>
          </cell>
          <cell r="K999">
            <v>129843</v>
          </cell>
          <cell r="L999">
            <v>227689</v>
          </cell>
          <cell r="M999">
            <v>118632</v>
          </cell>
          <cell r="N999">
            <v>129843</v>
          </cell>
        </row>
        <row r="1000">
          <cell r="G1000" t="str">
            <v>06.6202</v>
          </cell>
          <cell r="H1000" t="str">
            <v>Km d©y</v>
          </cell>
          <cell r="I1000">
            <v>212189</v>
          </cell>
          <cell r="J1000">
            <v>155522</v>
          </cell>
          <cell r="K1000">
            <v>129843</v>
          </cell>
          <cell r="L1000">
            <v>227689</v>
          </cell>
          <cell r="M1000">
            <v>155522</v>
          </cell>
          <cell r="N1000">
            <v>129843</v>
          </cell>
        </row>
        <row r="1001">
          <cell r="G1001" t="str">
            <v>06.6203</v>
          </cell>
          <cell r="H1001" t="str">
            <v>Km d©y</v>
          </cell>
          <cell r="I1001">
            <v>212189</v>
          </cell>
          <cell r="J1001">
            <v>206062</v>
          </cell>
          <cell r="K1001">
            <v>129843</v>
          </cell>
          <cell r="L1001">
            <v>227689</v>
          </cell>
          <cell r="M1001">
            <v>206062</v>
          </cell>
          <cell r="N1001">
            <v>129843</v>
          </cell>
        </row>
        <row r="1002">
          <cell r="G1002" t="str">
            <v>06.6204</v>
          </cell>
          <cell r="H1002" t="str">
            <v>Km d©y</v>
          </cell>
          <cell r="I1002">
            <v>298671</v>
          </cell>
          <cell r="J1002">
            <v>314418</v>
          </cell>
          <cell r="K1002">
            <v>129843</v>
          </cell>
          <cell r="L1002">
            <v>320271</v>
          </cell>
          <cell r="M1002">
            <v>314418</v>
          </cell>
          <cell r="N1002">
            <v>129843</v>
          </cell>
        </row>
        <row r="1003">
          <cell r="G1003" t="str">
            <v>06.6205</v>
          </cell>
          <cell r="H1003" t="str">
            <v>Km d©y</v>
          </cell>
          <cell r="I1003">
            <v>298671</v>
          </cell>
          <cell r="J1003">
            <v>353317</v>
          </cell>
          <cell r="K1003">
            <v>129843</v>
          </cell>
          <cell r="L1003">
            <v>320271</v>
          </cell>
          <cell r="M1003">
            <v>353317</v>
          </cell>
          <cell r="N1003">
            <v>129843</v>
          </cell>
        </row>
        <row r="1004">
          <cell r="G1004" t="str">
            <v>06.6206</v>
          </cell>
          <cell r="H1004" t="str">
            <v>Km d©y</v>
          </cell>
          <cell r="I1004">
            <v>298671</v>
          </cell>
          <cell r="J1004">
            <v>451013</v>
          </cell>
          <cell r="K1004">
            <v>194764</v>
          </cell>
          <cell r="L1004">
            <v>320271</v>
          </cell>
          <cell r="M1004">
            <v>451013</v>
          </cell>
          <cell r="N1004">
            <v>194764</v>
          </cell>
        </row>
        <row r="1005">
          <cell r="G1005" t="str">
            <v>06.6207</v>
          </cell>
          <cell r="H1005" t="str">
            <v>Km d©y</v>
          </cell>
          <cell r="I1005">
            <v>298671</v>
          </cell>
          <cell r="J1005">
            <v>504611</v>
          </cell>
          <cell r="K1005">
            <v>194764</v>
          </cell>
          <cell r="L1005">
            <v>320271</v>
          </cell>
          <cell r="M1005">
            <v>504611</v>
          </cell>
          <cell r="N1005">
            <v>194764</v>
          </cell>
        </row>
        <row r="1006">
          <cell r="G1006" t="str">
            <v>06.6208</v>
          </cell>
          <cell r="H1006" t="str">
            <v>Km d©y</v>
          </cell>
          <cell r="I1006">
            <v>356206</v>
          </cell>
          <cell r="J1006">
            <v>554983</v>
          </cell>
          <cell r="K1006">
            <v>194764</v>
          </cell>
          <cell r="L1006">
            <v>381906</v>
          </cell>
          <cell r="M1006">
            <v>554983</v>
          </cell>
          <cell r="N1006">
            <v>194764</v>
          </cell>
        </row>
        <row r="1007">
          <cell r="G1007" t="str">
            <v>06.6209</v>
          </cell>
          <cell r="H1007" t="str">
            <v>Km d©y</v>
          </cell>
          <cell r="I1007">
            <v>356206</v>
          </cell>
          <cell r="J1007">
            <v>699823</v>
          </cell>
          <cell r="K1007">
            <v>194764</v>
          </cell>
          <cell r="L1007">
            <v>381906</v>
          </cell>
          <cell r="M1007">
            <v>699823</v>
          </cell>
          <cell r="N1007">
            <v>194764</v>
          </cell>
        </row>
        <row r="1008">
          <cell r="G1008" t="str">
            <v>06.6210</v>
          </cell>
          <cell r="H1008" t="str">
            <v>Km d©y</v>
          </cell>
          <cell r="I1008">
            <v>356206</v>
          </cell>
          <cell r="J1008">
            <v>924433</v>
          </cell>
          <cell r="K1008">
            <v>194764</v>
          </cell>
          <cell r="L1008">
            <v>381906</v>
          </cell>
          <cell r="M1008">
            <v>924433</v>
          </cell>
          <cell r="N1008">
            <v>194764</v>
          </cell>
        </row>
        <row r="1009">
          <cell r="G1009" t="str">
            <v>06.6211</v>
          </cell>
          <cell r="H1009" t="str">
            <v>Km d©y</v>
          </cell>
          <cell r="I1009">
            <v>356206</v>
          </cell>
          <cell r="J1009">
            <v>1202821</v>
          </cell>
          <cell r="K1009">
            <v>227225</v>
          </cell>
          <cell r="L1009">
            <v>381906</v>
          </cell>
          <cell r="M1009">
            <v>1202821</v>
          </cell>
          <cell r="N1009">
            <v>227225</v>
          </cell>
        </row>
        <row r="1010">
          <cell r="G1010" t="str">
            <v>06.6221</v>
          </cell>
          <cell r="H1010" t="str">
            <v>Km d©y</v>
          </cell>
          <cell r="I1010">
            <v>211789</v>
          </cell>
          <cell r="J1010">
            <v>199724</v>
          </cell>
          <cell r="K1010">
            <v>129843</v>
          </cell>
          <cell r="L1010">
            <v>227189</v>
          </cell>
          <cell r="M1010">
            <v>199724</v>
          </cell>
          <cell r="N1010">
            <v>129843</v>
          </cell>
        </row>
        <row r="1011">
          <cell r="G1011" t="str">
            <v>06.6222</v>
          </cell>
          <cell r="H1011" t="str">
            <v>Km d©y</v>
          </cell>
          <cell r="I1011">
            <v>212189</v>
          </cell>
          <cell r="J1011">
            <v>245552</v>
          </cell>
          <cell r="K1011">
            <v>129843</v>
          </cell>
          <cell r="L1011">
            <v>227689</v>
          </cell>
          <cell r="M1011">
            <v>245552</v>
          </cell>
          <cell r="N1011">
            <v>129843</v>
          </cell>
        </row>
        <row r="1012">
          <cell r="G1012" t="str">
            <v>06.6223</v>
          </cell>
          <cell r="H1012" t="str">
            <v>Km d©y</v>
          </cell>
          <cell r="I1012">
            <v>212189</v>
          </cell>
          <cell r="J1012">
            <v>294792</v>
          </cell>
          <cell r="K1012">
            <v>129843</v>
          </cell>
          <cell r="L1012">
            <v>227689</v>
          </cell>
          <cell r="M1012">
            <v>294792</v>
          </cell>
          <cell r="N1012">
            <v>129843</v>
          </cell>
        </row>
        <row r="1013">
          <cell r="G1013" t="str">
            <v>06.6231</v>
          </cell>
          <cell r="H1013" t="str">
            <v>Km d©y</v>
          </cell>
          <cell r="I1013">
            <v>211789</v>
          </cell>
          <cell r="J1013">
            <v>154709</v>
          </cell>
          <cell r="K1013">
            <v>129843</v>
          </cell>
          <cell r="L1013">
            <v>227189</v>
          </cell>
          <cell r="M1013">
            <v>154709</v>
          </cell>
          <cell r="N1013">
            <v>129843</v>
          </cell>
        </row>
        <row r="1014">
          <cell r="G1014" t="str">
            <v>06.6232</v>
          </cell>
          <cell r="H1014" t="str">
            <v>Km d©y</v>
          </cell>
          <cell r="I1014">
            <v>212189</v>
          </cell>
          <cell r="J1014">
            <v>202162</v>
          </cell>
          <cell r="K1014">
            <v>129843</v>
          </cell>
          <cell r="L1014">
            <v>227689</v>
          </cell>
          <cell r="M1014">
            <v>202162</v>
          </cell>
          <cell r="N1014">
            <v>129843</v>
          </cell>
        </row>
        <row r="1015">
          <cell r="G1015" t="str">
            <v>06.6233</v>
          </cell>
          <cell r="H1015" t="str">
            <v>Km d©y</v>
          </cell>
          <cell r="I1015">
            <v>212189</v>
          </cell>
          <cell r="J1015">
            <v>272203</v>
          </cell>
          <cell r="K1015">
            <v>129843</v>
          </cell>
          <cell r="L1015">
            <v>227689</v>
          </cell>
          <cell r="M1015">
            <v>272203</v>
          </cell>
          <cell r="N1015">
            <v>129843</v>
          </cell>
        </row>
        <row r="1016">
          <cell r="G1016" t="str">
            <v>06.6234</v>
          </cell>
          <cell r="H1016" t="str">
            <v>Km d©y</v>
          </cell>
          <cell r="I1016">
            <v>212189</v>
          </cell>
          <cell r="J1016">
            <v>370684</v>
          </cell>
          <cell r="K1016">
            <v>129843</v>
          </cell>
          <cell r="L1016">
            <v>227689</v>
          </cell>
          <cell r="M1016">
            <v>370684</v>
          </cell>
          <cell r="N1016">
            <v>129843</v>
          </cell>
        </row>
        <row r="1017">
          <cell r="G1017" t="str">
            <v>06.6235</v>
          </cell>
          <cell r="H1017" t="str">
            <v>Km d©y</v>
          </cell>
          <cell r="I1017">
            <v>298671</v>
          </cell>
          <cell r="J1017">
            <v>459259</v>
          </cell>
          <cell r="K1017">
            <v>129843</v>
          </cell>
          <cell r="L1017">
            <v>320271</v>
          </cell>
          <cell r="M1017">
            <v>459259</v>
          </cell>
          <cell r="N1017">
            <v>129843</v>
          </cell>
        </row>
        <row r="1018">
          <cell r="G1018" t="str">
            <v>06.6236</v>
          </cell>
          <cell r="H1018" t="str">
            <v>Km d©y</v>
          </cell>
          <cell r="I1018">
            <v>298671</v>
          </cell>
          <cell r="J1018">
            <v>555700</v>
          </cell>
          <cell r="K1018">
            <v>129843</v>
          </cell>
          <cell r="L1018">
            <v>320271</v>
          </cell>
          <cell r="M1018">
            <v>555700</v>
          </cell>
          <cell r="N1018">
            <v>129843</v>
          </cell>
        </row>
        <row r="1019">
          <cell r="G1019" t="str">
            <v>06.6237</v>
          </cell>
          <cell r="H1019" t="str">
            <v>Km d©y</v>
          </cell>
          <cell r="I1019">
            <v>298671</v>
          </cell>
          <cell r="J1019">
            <v>655905</v>
          </cell>
          <cell r="K1019">
            <v>129843</v>
          </cell>
          <cell r="L1019">
            <v>320271</v>
          </cell>
          <cell r="M1019">
            <v>655905</v>
          </cell>
          <cell r="N1019">
            <v>129843</v>
          </cell>
        </row>
        <row r="1020">
          <cell r="G1020" t="str">
            <v>06.6238</v>
          </cell>
          <cell r="H1020" t="str">
            <v>Km d©y</v>
          </cell>
          <cell r="I1020">
            <v>298671</v>
          </cell>
          <cell r="J1020">
            <v>721334</v>
          </cell>
          <cell r="K1020">
            <v>129843</v>
          </cell>
          <cell r="L1020">
            <v>320271</v>
          </cell>
          <cell r="M1020">
            <v>721334</v>
          </cell>
          <cell r="N1020">
            <v>129843</v>
          </cell>
        </row>
        <row r="1021">
          <cell r="G1021" t="str">
            <v>06.6301</v>
          </cell>
          <cell r="H1021" t="str">
            <v>Km d©y</v>
          </cell>
          <cell r="J1021">
            <v>98156</v>
          </cell>
          <cell r="K1021">
            <v>202319</v>
          </cell>
          <cell r="M1021">
            <v>98156</v>
          </cell>
          <cell r="N1021">
            <v>202319</v>
          </cell>
        </row>
        <row r="1022">
          <cell r="G1022" t="str">
            <v>06.6302</v>
          </cell>
          <cell r="H1022" t="str">
            <v>Km d©y</v>
          </cell>
          <cell r="J1022">
            <v>132120</v>
          </cell>
          <cell r="K1022">
            <v>202319</v>
          </cell>
          <cell r="M1022">
            <v>132120</v>
          </cell>
          <cell r="N1022">
            <v>202319</v>
          </cell>
        </row>
        <row r="1023">
          <cell r="G1023" t="str">
            <v>06.6303</v>
          </cell>
          <cell r="H1023" t="str">
            <v>Km d©y</v>
          </cell>
          <cell r="J1023">
            <v>175185</v>
          </cell>
          <cell r="K1023">
            <v>202319</v>
          </cell>
          <cell r="M1023">
            <v>175185</v>
          </cell>
          <cell r="N1023">
            <v>202319</v>
          </cell>
        </row>
        <row r="1024">
          <cell r="G1024" t="str">
            <v>06.6304</v>
          </cell>
          <cell r="H1024" t="str">
            <v>Km d©y</v>
          </cell>
          <cell r="J1024">
            <v>267274</v>
          </cell>
          <cell r="K1024">
            <v>202319</v>
          </cell>
          <cell r="M1024">
            <v>267274</v>
          </cell>
          <cell r="N1024">
            <v>202319</v>
          </cell>
        </row>
        <row r="1025">
          <cell r="G1025" t="str">
            <v>06.6305</v>
          </cell>
          <cell r="H1025" t="str">
            <v>Km d©y</v>
          </cell>
          <cell r="J1025">
            <v>300257</v>
          </cell>
          <cell r="K1025">
            <v>202319</v>
          </cell>
          <cell r="M1025">
            <v>300257</v>
          </cell>
          <cell r="N1025">
            <v>202319</v>
          </cell>
        </row>
        <row r="1026">
          <cell r="G1026" t="str">
            <v>06.6306</v>
          </cell>
          <cell r="H1026" t="str">
            <v>Km d©y</v>
          </cell>
          <cell r="J1026">
            <v>383433</v>
          </cell>
          <cell r="K1026">
            <v>291399</v>
          </cell>
          <cell r="M1026">
            <v>383433</v>
          </cell>
          <cell r="N1026">
            <v>291399</v>
          </cell>
        </row>
        <row r="1027">
          <cell r="G1027" t="str">
            <v>06.6307</v>
          </cell>
          <cell r="H1027" t="str">
            <v>Km d©y</v>
          </cell>
          <cell r="J1027">
            <v>428785</v>
          </cell>
          <cell r="K1027">
            <v>291399</v>
          </cell>
          <cell r="M1027">
            <v>428785</v>
          </cell>
          <cell r="N1027">
            <v>291399</v>
          </cell>
        </row>
        <row r="1028">
          <cell r="G1028" t="str">
            <v>06.6308</v>
          </cell>
          <cell r="H1028" t="str">
            <v>Km d©y</v>
          </cell>
          <cell r="J1028">
            <v>471807</v>
          </cell>
          <cell r="K1028">
            <v>291399</v>
          </cell>
          <cell r="M1028">
            <v>471807</v>
          </cell>
          <cell r="N1028">
            <v>291399</v>
          </cell>
        </row>
        <row r="1029">
          <cell r="G1029" t="str">
            <v>06.6307</v>
          </cell>
          <cell r="H1029" t="str">
            <v>Km d©y</v>
          </cell>
          <cell r="J1029">
            <v>594778</v>
          </cell>
          <cell r="K1029">
            <v>291399</v>
          </cell>
          <cell r="M1029">
            <v>594778</v>
          </cell>
          <cell r="N1029">
            <v>291399</v>
          </cell>
        </row>
        <row r="1030">
          <cell r="G1030" t="str">
            <v>06.6308</v>
          </cell>
          <cell r="H1030" t="str">
            <v>Km d©y</v>
          </cell>
          <cell r="J1030">
            <v>785687</v>
          </cell>
          <cell r="K1030">
            <v>291399</v>
          </cell>
          <cell r="M1030">
            <v>785687</v>
          </cell>
          <cell r="N1030">
            <v>291399</v>
          </cell>
        </row>
        <row r="1031">
          <cell r="G1031" t="str">
            <v>06.6309</v>
          </cell>
          <cell r="H1031" t="str">
            <v>Km d©y</v>
          </cell>
          <cell r="J1031">
            <v>1037903</v>
          </cell>
          <cell r="K1031">
            <v>291399</v>
          </cell>
          <cell r="M1031">
            <v>1037903</v>
          </cell>
          <cell r="N1031">
            <v>291399</v>
          </cell>
        </row>
        <row r="1032">
          <cell r="G1032" t="str">
            <v>06.6311</v>
          </cell>
          <cell r="H1032" t="str">
            <v>Km d©y</v>
          </cell>
          <cell r="J1032">
            <v>139758</v>
          </cell>
          <cell r="K1032">
            <v>202319</v>
          </cell>
          <cell r="M1032">
            <v>139758</v>
          </cell>
          <cell r="N1032">
            <v>202319</v>
          </cell>
        </row>
        <row r="1033">
          <cell r="G1033" t="str">
            <v>06.6312</v>
          </cell>
          <cell r="H1033" t="str">
            <v>Km d©y</v>
          </cell>
          <cell r="J1033">
            <v>171935</v>
          </cell>
          <cell r="K1033">
            <v>202319</v>
          </cell>
          <cell r="M1033">
            <v>171935</v>
          </cell>
          <cell r="N1033">
            <v>202319</v>
          </cell>
        </row>
        <row r="1034">
          <cell r="G1034" t="str">
            <v>06.6313</v>
          </cell>
          <cell r="H1034" t="str">
            <v>Km d©y</v>
          </cell>
          <cell r="J1034">
            <v>206387</v>
          </cell>
          <cell r="K1034">
            <v>202319</v>
          </cell>
          <cell r="M1034">
            <v>206387</v>
          </cell>
          <cell r="N1034">
            <v>202319</v>
          </cell>
        </row>
        <row r="1035">
          <cell r="G1035" t="str">
            <v>06.6321</v>
          </cell>
          <cell r="H1035" t="str">
            <v>Km d©y</v>
          </cell>
          <cell r="J1035">
            <v>131633</v>
          </cell>
          <cell r="K1035">
            <v>202319</v>
          </cell>
          <cell r="M1035">
            <v>131633</v>
          </cell>
          <cell r="N1035">
            <v>202319</v>
          </cell>
        </row>
        <row r="1036">
          <cell r="G1036" t="str">
            <v>06.6322</v>
          </cell>
          <cell r="H1036" t="str">
            <v>Km d©y</v>
          </cell>
          <cell r="J1036">
            <v>171773</v>
          </cell>
          <cell r="K1036">
            <v>202319</v>
          </cell>
          <cell r="M1036">
            <v>171773</v>
          </cell>
          <cell r="N1036">
            <v>202319</v>
          </cell>
        </row>
        <row r="1037">
          <cell r="G1037" t="str">
            <v>06.6323</v>
          </cell>
          <cell r="H1037" t="str">
            <v>Km d©y</v>
          </cell>
          <cell r="J1037">
            <v>231414</v>
          </cell>
          <cell r="K1037">
            <v>202319</v>
          </cell>
          <cell r="M1037">
            <v>231414</v>
          </cell>
          <cell r="N1037">
            <v>202319</v>
          </cell>
        </row>
        <row r="1038">
          <cell r="G1038" t="str">
            <v>06.6324</v>
          </cell>
          <cell r="H1038" t="str">
            <v>Km d©y</v>
          </cell>
          <cell r="J1038">
            <v>315106</v>
          </cell>
          <cell r="K1038">
            <v>202319</v>
          </cell>
          <cell r="M1038">
            <v>315106</v>
          </cell>
          <cell r="N1038">
            <v>202319</v>
          </cell>
        </row>
        <row r="1039">
          <cell r="G1039" t="str">
            <v>06.6325</v>
          </cell>
          <cell r="H1039" t="str">
            <v>Km d©y</v>
          </cell>
          <cell r="J1039">
            <v>390424</v>
          </cell>
          <cell r="K1039">
            <v>202319</v>
          </cell>
          <cell r="M1039">
            <v>390424</v>
          </cell>
          <cell r="N1039">
            <v>202319</v>
          </cell>
        </row>
        <row r="1040">
          <cell r="G1040" t="str">
            <v>06.6326</v>
          </cell>
          <cell r="H1040" t="str">
            <v>Km d©y</v>
          </cell>
          <cell r="J1040">
            <v>472345</v>
          </cell>
          <cell r="K1040">
            <v>202319</v>
          </cell>
          <cell r="M1040">
            <v>472345</v>
          </cell>
          <cell r="N1040">
            <v>202319</v>
          </cell>
        </row>
        <row r="1041">
          <cell r="G1041" t="str">
            <v>06.6327</v>
          </cell>
          <cell r="H1041" t="str">
            <v>Km d©y</v>
          </cell>
          <cell r="J1041">
            <v>557492</v>
          </cell>
          <cell r="K1041">
            <v>291399</v>
          </cell>
          <cell r="M1041">
            <v>557492</v>
          </cell>
          <cell r="N1041">
            <v>291399</v>
          </cell>
        </row>
        <row r="1042">
          <cell r="G1042" t="str">
            <v>06.6328</v>
          </cell>
          <cell r="H1042" t="str">
            <v>Km d©y</v>
          </cell>
          <cell r="J1042">
            <v>613062</v>
          </cell>
          <cell r="K1042">
            <v>291399</v>
          </cell>
          <cell r="M1042">
            <v>613062</v>
          </cell>
          <cell r="N1042">
            <v>291399</v>
          </cell>
        </row>
        <row r="1043">
          <cell r="G1043" t="str">
            <v>06.6401</v>
          </cell>
          <cell r="H1043" t="str">
            <v>Km d©y</v>
          </cell>
          <cell r="J1043">
            <v>80128</v>
          </cell>
          <cell r="K1043">
            <v>135289</v>
          </cell>
          <cell r="M1043">
            <v>80128</v>
          </cell>
          <cell r="N1043">
            <v>135289</v>
          </cell>
        </row>
        <row r="1044">
          <cell r="G1044" t="str">
            <v>06.6402</v>
          </cell>
          <cell r="H1044" t="str">
            <v>Km d©y</v>
          </cell>
          <cell r="J1044">
            <v>90167</v>
          </cell>
          <cell r="K1044">
            <v>135289</v>
          </cell>
          <cell r="M1044">
            <v>90167</v>
          </cell>
          <cell r="N1044">
            <v>135289</v>
          </cell>
        </row>
        <row r="1045">
          <cell r="G1045" t="str">
            <v>06.6403</v>
          </cell>
          <cell r="H1045" t="str">
            <v>Km d©y</v>
          </cell>
          <cell r="J1045">
            <v>115084</v>
          </cell>
          <cell r="K1045">
            <v>164280</v>
          </cell>
          <cell r="M1045">
            <v>115084</v>
          </cell>
          <cell r="N1045">
            <v>164280</v>
          </cell>
        </row>
        <row r="1046">
          <cell r="G1046" t="str">
            <v>06.6404</v>
          </cell>
          <cell r="H1046" t="str">
            <v>Km d©y</v>
          </cell>
          <cell r="J1046">
            <v>128707</v>
          </cell>
          <cell r="K1046">
            <v>164280</v>
          </cell>
          <cell r="M1046">
            <v>128707</v>
          </cell>
          <cell r="N1046">
            <v>164280</v>
          </cell>
        </row>
        <row r="1047">
          <cell r="G1047" t="str">
            <v>06.6405</v>
          </cell>
          <cell r="H1047" t="str">
            <v>Km d©y</v>
          </cell>
          <cell r="J1047">
            <v>141614</v>
          </cell>
          <cell r="K1047">
            <v>183607</v>
          </cell>
          <cell r="M1047">
            <v>141614</v>
          </cell>
          <cell r="N1047">
            <v>183607</v>
          </cell>
        </row>
        <row r="1048">
          <cell r="G1048" t="str">
            <v>06.6406</v>
          </cell>
          <cell r="H1048" t="str">
            <v>Km d©y</v>
          </cell>
          <cell r="J1048">
            <v>178362</v>
          </cell>
          <cell r="K1048">
            <v>183607</v>
          </cell>
          <cell r="M1048">
            <v>178362</v>
          </cell>
          <cell r="N1048">
            <v>183607</v>
          </cell>
        </row>
        <row r="1049">
          <cell r="G1049" t="str">
            <v>06.6407</v>
          </cell>
          <cell r="H1049" t="str">
            <v>Km d©y</v>
          </cell>
          <cell r="J1049">
            <v>235724</v>
          </cell>
          <cell r="K1049">
            <v>202934</v>
          </cell>
          <cell r="M1049">
            <v>235724</v>
          </cell>
          <cell r="N1049">
            <v>202934</v>
          </cell>
        </row>
        <row r="1050">
          <cell r="G1050" t="str">
            <v>06.6408</v>
          </cell>
          <cell r="H1050" t="str">
            <v>Km d©y</v>
          </cell>
          <cell r="J1050">
            <v>311550</v>
          </cell>
          <cell r="K1050">
            <v>202934</v>
          </cell>
          <cell r="M1050">
            <v>311550</v>
          </cell>
          <cell r="N1050">
            <v>202934</v>
          </cell>
        </row>
        <row r="1051">
          <cell r="G1051" t="str">
            <v>06.7001</v>
          </cell>
          <cell r="H1051" t="str">
            <v>Km</v>
          </cell>
          <cell r="I1051">
            <v>4372</v>
          </cell>
          <cell r="J1051">
            <v>209637</v>
          </cell>
          <cell r="L1051">
            <v>4372</v>
          </cell>
          <cell r="M1051">
            <v>209637</v>
          </cell>
        </row>
        <row r="1052">
          <cell r="G1052" t="str">
            <v>06.7002</v>
          </cell>
          <cell r="H1052" t="str">
            <v>Km</v>
          </cell>
          <cell r="I1052">
            <v>4372</v>
          </cell>
          <cell r="J1052">
            <v>285042</v>
          </cell>
          <cell r="L1052">
            <v>4372</v>
          </cell>
          <cell r="M1052">
            <v>285042</v>
          </cell>
        </row>
        <row r="1053">
          <cell r="G1053" t="str">
            <v>06.7003</v>
          </cell>
          <cell r="H1053" t="str">
            <v>Km</v>
          </cell>
          <cell r="I1053">
            <v>4372</v>
          </cell>
          <cell r="J1053">
            <v>320306</v>
          </cell>
          <cell r="L1053">
            <v>4372</v>
          </cell>
          <cell r="M1053">
            <v>320306</v>
          </cell>
        </row>
        <row r="1054">
          <cell r="G1054" t="str">
            <v>06.7004</v>
          </cell>
          <cell r="H1054" t="str">
            <v>Km</v>
          </cell>
          <cell r="I1054">
            <v>4687</v>
          </cell>
          <cell r="J1054">
            <v>387585</v>
          </cell>
          <cell r="L1054">
            <v>4687</v>
          </cell>
          <cell r="M1054">
            <v>387585</v>
          </cell>
        </row>
        <row r="1055">
          <cell r="G1055" t="str">
            <v>06.7005</v>
          </cell>
          <cell r="H1055" t="str">
            <v>Km</v>
          </cell>
          <cell r="I1055">
            <v>5012</v>
          </cell>
          <cell r="J1055">
            <v>457464</v>
          </cell>
          <cell r="L1055">
            <v>5012</v>
          </cell>
          <cell r="M1055">
            <v>457464</v>
          </cell>
        </row>
        <row r="1056">
          <cell r="G1056" t="str">
            <v>06.7006</v>
          </cell>
          <cell r="H1056" t="str">
            <v>Km</v>
          </cell>
          <cell r="I1056">
            <v>5328</v>
          </cell>
          <cell r="J1056">
            <v>634437</v>
          </cell>
          <cell r="L1056">
            <v>5328</v>
          </cell>
          <cell r="M1056">
            <v>634437</v>
          </cell>
        </row>
        <row r="1057">
          <cell r="G1057" t="str">
            <v>06.7007</v>
          </cell>
          <cell r="H1057" t="str">
            <v>Km</v>
          </cell>
          <cell r="I1057">
            <v>5328</v>
          </cell>
          <cell r="J1057">
            <v>837574</v>
          </cell>
          <cell r="L1057">
            <v>5328</v>
          </cell>
          <cell r="M1057">
            <v>837574</v>
          </cell>
        </row>
        <row r="1058">
          <cell r="G1058" t="str">
            <v>06.8001</v>
          </cell>
          <cell r="H1058" t="str">
            <v>Km</v>
          </cell>
          <cell r="J1058">
            <v>474528</v>
          </cell>
          <cell r="K1058">
            <v>7179</v>
          </cell>
          <cell r="M1058">
            <v>474528</v>
          </cell>
          <cell r="N1058">
            <v>7179</v>
          </cell>
        </row>
        <row r="1059">
          <cell r="G1059" t="str">
            <v>06.8002</v>
          </cell>
          <cell r="H1059" t="str">
            <v>Km</v>
          </cell>
          <cell r="J1059">
            <v>520030</v>
          </cell>
          <cell r="K1059">
            <v>9572</v>
          </cell>
          <cell r="M1059">
            <v>520030</v>
          </cell>
          <cell r="N1059">
            <v>9572</v>
          </cell>
        </row>
        <row r="1060">
          <cell r="G1060" t="str">
            <v>06.8003</v>
          </cell>
          <cell r="H1060" t="str">
            <v>Km</v>
          </cell>
          <cell r="J1060">
            <v>573659</v>
          </cell>
          <cell r="K1060">
            <v>11966</v>
          </cell>
          <cell r="M1060">
            <v>573659</v>
          </cell>
          <cell r="N1060">
            <v>11966</v>
          </cell>
        </row>
        <row r="1061">
          <cell r="G1061" t="str">
            <v>06.8004</v>
          </cell>
          <cell r="H1061" t="str">
            <v>Km</v>
          </cell>
          <cell r="J1061">
            <v>630537</v>
          </cell>
          <cell r="K1061">
            <v>14359</v>
          </cell>
          <cell r="M1061">
            <v>630537</v>
          </cell>
          <cell r="N1061">
            <v>14359</v>
          </cell>
        </row>
        <row r="1062">
          <cell r="G1062" t="str">
            <v>06.8005</v>
          </cell>
          <cell r="H1062" t="str">
            <v>Km</v>
          </cell>
          <cell r="J1062">
            <v>693916</v>
          </cell>
          <cell r="K1062">
            <v>16752</v>
          </cell>
          <cell r="M1062">
            <v>693916</v>
          </cell>
          <cell r="N1062">
            <v>16752</v>
          </cell>
        </row>
        <row r="1063">
          <cell r="G1063" t="str">
            <v>06.9001</v>
          </cell>
          <cell r="H1063" t="str">
            <v>Hép</v>
          </cell>
          <cell r="I1063">
            <v>87964</v>
          </cell>
          <cell r="J1063">
            <v>102381</v>
          </cell>
          <cell r="K1063">
            <v>349544</v>
          </cell>
          <cell r="L1063">
            <v>93589</v>
          </cell>
          <cell r="M1063">
            <v>102381</v>
          </cell>
          <cell r="N1063">
            <v>349544</v>
          </cell>
        </row>
        <row r="1064">
          <cell r="G1064" t="str">
            <v>06.9002</v>
          </cell>
          <cell r="H1064" t="str">
            <v>Hép</v>
          </cell>
          <cell r="I1064">
            <v>87964</v>
          </cell>
          <cell r="J1064">
            <v>117819</v>
          </cell>
          <cell r="K1064">
            <v>349544</v>
          </cell>
          <cell r="L1064">
            <v>93589</v>
          </cell>
          <cell r="M1064">
            <v>117819</v>
          </cell>
          <cell r="N1064">
            <v>349544</v>
          </cell>
        </row>
        <row r="1065">
          <cell r="G1065" t="str">
            <v>06.9003</v>
          </cell>
          <cell r="H1065" t="str">
            <v>Hép</v>
          </cell>
          <cell r="I1065">
            <v>87964</v>
          </cell>
          <cell r="J1065">
            <v>122857</v>
          </cell>
          <cell r="K1065">
            <v>349544</v>
          </cell>
          <cell r="L1065">
            <v>93589</v>
          </cell>
          <cell r="M1065">
            <v>122857</v>
          </cell>
          <cell r="N1065">
            <v>349544</v>
          </cell>
        </row>
        <row r="1066">
          <cell r="G1066" t="str">
            <v>06.9004</v>
          </cell>
          <cell r="H1066" t="str">
            <v>Hép</v>
          </cell>
          <cell r="I1066">
            <v>87964</v>
          </cell>
          <cell r="J1066">
            <v>128058</v>
          </cell>
          <cell r="K1066">
            <v>349544</v>
          </cell>
          <cell r="L1066">
            <v>93589</v>
          </cell>
          <cell r="M1066">
            <v>128058</v>
          </cell>
          <cell r="N1066">
            <v>349544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"/>
      <sheetName val="t2"/>
      <sheetName val="t1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 refreshError="1">
        <row r="2">
          <cell r="B2">
            <v>1</v>
          </cell>
          <cell r="C2">
            <v>0.5</v>
          </cell>
          <cell r="D2">
            <v>1</v>
          </cell>
        </row>
      </sheetData>
      <sheetData sheetId="5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H"/>
      <sheetName val="13_7"/>
      <sheetName val="16_7"/>
      <sheetName val="Cuoi_cung"/>
      <sheetName val="BC03"/>
      <sheetName val="BC02"/>
      <sheetName val="208"/>
      <sheetName val="77"/>
      <sheetName val="Nhap_HD2"/>
      <sheetName val="HD2"/>
      <sheetName val="HT2"/>
      <sheetName val="Hang_thang_2"/>
      <sheetName val="D2"/>
      <sheetName val="HT3"/>
      <sheetName val="Hang_thang3"/>
      <sheetName val="D3"/>
      <sheetName val="Sheet5"/>
      <sheetName val="177_HD3"/>
      <sheetName val="hd7"/>
      <sheetName val="hd5"/>
      <sheetName val="D5"/>
      <sheetName val="d4"/>
      <sheetName val="HD4"/>
      <sheetName val="DS6"/>
      <sheetName val="HD6"/>
      <sheetName val="Sheet11"/>
      <sheetName val="HANG_THANG_pn"/>
      <sheetName val="pn_CONG_NO"/>
      <sheetName val="Phia_nam"/>
      <sheetName val="Sheet3"/>
      <sheetName val="178_cong_no"/>
      <sheetName val="178"/>
      <sheetName val="XL4Poppy"/>
      <sheetName val="Sheet1"/>
    </sheetNames>
    <sheetDataSet>
      <sheetData sheetId="0" refreshError="1">
        <row r="3">
          <cell r="A3" t="str">
            <v>Z-600</v>
          </cell>
          <cell r="B3" t="str">
            <v>ÑTDÑ Sony Ericsson Z600</v>
          </cell>
        </row>
        <row r="4">
          <cell r="A4" t="str">
            <v>OT-735</v>
          </cell>
          <cell r="B4" t="str">
            <v>ÑTDÑ Alcatel OT-735</v>
          </cell>
        </row>
        <row r="5">
          <cell r="A5" t="str">
            <v>OT-535</v>
          </cell>
          <cell r="B5" t="str">
            <v>ÑTDÑ Alcatel OT-535</v>
          </cell>
        </row>
        <row r="6">
          <cell r="A6" t="str">
            <v>OT-525</v>
          </cell>
          <cell r="B6" t="str">
            <v>ÑTDÑ Alcatel OT-525</v>
          </cell>
        </row>
        <row r="7">
          <cell r="A7" t="str">
            <v>OT-512</v>
          </cell>
          <cell r="B7" t="str">
            <v>ÑTDÑ Alcatel OT-512</v>
          </cell>
        </row>
        <row r="8">
          <cell r="A8" t="str">
            <v>OT-320</v>
          </cell>
          <cell r="B8" t="str">
            <v>ÑTDÑ Alcatel OT-320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"/>
      <sheetName val="Start"/>
      <sheetName val="Phat_sinh"/>
      <sheetName val="nhap"/>
      <sheetName val="DMthang"/>
      <sheetName val="DMHoadon"/>
      <sheetName val="DMsanpham"/>
      <sheetName val="THVLSPHH"/>
      <sheetName val="THVatlieu"/>
      <sheetName val="THSPHH"/>
      <sheetName val="NKthutien"/>
      <sheetName val="Chitiet"/>
      <sheetName val="BCTC"/>
      <sheetName val="KQKD_I"/>
      <sheetName val="CDKT"/>
      <sheetName val="Help"/>
      <sheetName val="Danhmuc"/>
      <sheetName val="tonghop"/>
      <sheetName val="hethong"/>
      <sheetName val="phieuxuat"/>
      <sheetName val="hoadon"/>
      <sheetName val="Chamcong"/>
      <sheetName val="luong"/>
      <sheetName val="Congno131"/>
      <sheetName val="Congno331"/>
      <sheetName val="So_cai"/>
      <sheetName val="Can_doi_TK"/>
      <sheetName val="nhanvien"/>
      <sheetName val="VLSPHH"/>
      <sheetName val="TSCD"/>
      <sheetName val="DVKH"/>
      <sheetName val="KHO"/>
      <sheetName val="MAT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4">
          <cell r="B4" t="str">
            <v>KD01</v>
          </cell>
          <cell r="C4" t="str">
            <v>NguyÔn V¨n</v>
          </cell>
          <cell r="D4" t="str">
            <v>Dòng</v>
          </cell>
          <cell r="E4" t="str">
            <v>KD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 t="str">
            <v>n</v>
          </cell>
          <cell r="M4">
            <v>1</v>
          </cell>
          <cell r="N4">
            <v>1</v>
          </cell>
          <cell r="O4" t="str">
            <v>«</v>
          </cell>
          <cell r="P4" t="str">
            <v>«</v>
          </cell>
          <cell r="Q4">
            <v>1</v>
          </cell>
          <cell r="R4">
            <v>1</v>
          </cell>
          <cell r="S4" t="str">
            <v>n</v>
          </cell>
          <cell r="T4">
            <v>1</v>
          </cell>
          <cell r="U4">
            <v>1</v>
          </cell>
          <cell r="V4">
            <v>1</v>
          </cell>
          <cell r="W4" t="str">
            <v>«</v>
          </cell>
          <cell r="X4">
            <v>1</v>
          </cell>
          <cell r="Y4">
            <v>1</v>
          </cell>
          <cell r="Z4" t="str">
            <v>n</v>
          </cell>
          <cell r="AA4">
            <v>1</v>
          </cell>
          <cell r="AB4">
            <v>1</v>
          </cell>
          <cell r="AC4">
            <v>1</v>
          </cell>
          <cell r="AD4">
            <v>1</v>
          </cell>
          <cell r="AE4" t="str">
            <v>«</v>
          </cell>
          <cell r="AF4">
            <v>1</v>
          </cell>
          <cell r="AG4" t="str">
            <v>n</v>
          </cell>
          <cell r="AH4">
            <v>1</v>
          </cell>
          <cell r="AI4">
            <v>1</v>
          </cell>
          <cell r="AJ4">
            <v>1</v>
          </cell>
          <cell r="AK4">
            <v>23</v>
          </cell>
        </row>
        <row r="5">
          <cell r="B5" t="str">
            <v>KT01</v>
          </cell>
          <cell r="C5" t="str">
            <v>Ph¹m Hång</v>
          </cell>
          <cell r="D5" t="str">
            <v>H¹nh</v>
          </cell>
          <cell r="E5" t="str">
            <v>KT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 t="str">
            <v>n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 t="str">
            <v>n</v>
          </cell>
          <cell r="T5">
            <v>1</v>
          </cell>
          <cell r="U5">
            <v>1</v>
          </cell>
          <cell r="V5">
            <v>1</v>
          </cell>
          <cell r="W5">
            <v>1</v>
          </cell>
          <cell r="X5">
            <v>1</v>
          </cell>
          <cell r="Y5">
            <v>1</v>
          </cell>
          <cell r="Z5" t="str">
            <v>n</v>
          </cell>
          <cell r="AA5">
            <v>1</v>
          </cell>
          <cell r="AB5">
            <v>1</v>
          </cell>
          <cell r="AC5">
            <v>1</v>
          </cell>
          <cell r="AD5">
            <v>1</v>
          </cell>
          <cell r="AE5" t="str">
            <v>«</v>
          </cell>
          <cell r="AF5">
            <v>1</v>
          </cell>
          <cell r="AG5" t="str">
            <v>n</v>
          </cell>
          <cell r="AH5">
            <v>1</v>
          </cell>
          <cell r="AI5">
            <v>1</v>
          </cell>
          <cell r="AJ5">
            <v>1</v>
          </cell>
          <cell r="AK5">
            <v>26</v>
          </cell>
        </row>
        <row r="6">
          <cell r="B6" t="str">
            <v>KTT01</v>
          </cell>
          <cell r="C6" t="str">
            <v>D­¬ng M¹nh</v>
          </cell>
          <cell r="D6" t="str">
            <v>Hïng</v>
          </cell>
          <cell r="E6" t="str">
            <v>KTT</v>
          </cell>
          <cell r="F6">
            <v>1</v>
          </cell>
          <cell r="G6">
            <v>1</v>
          </cell>
          <cell r="H6" t="str">
            <v>«</v>
          </cell>
          <cell r="I6">
            <v>1</v>
          </cell>
          <cell r="J6">
            <v>1</v>
          </cell>
          <cell r="K6">
            <v>1</v>
          </cell>
          <cell r="L6" t="str">
            <v>n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 t="str">
            <v>n</v>
          </cell>
          <cell r="T6">
            <v>1</v>
          </cell>
          <cell r="U6" t="str">
            <v>«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 t="str">
            <v>n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 t="str">
            <v>n</v>
          </cell>
          <cell r="AH6">
            <v>1</v>
          </cell>
          <cell r="AI6">
            <v>1</v>
          </cell>
          <cell r="AJ6">
            <v>1</v>
          </cell>
          <cell r="AK6">
            <v>25</v>
          </cell>
        </row>
        <row r="7">
          <cell r="B7" t="str">
            <v>KT02</v>
          </cell>
          <cell r="C7" t="str">
            <v>§Æng Ngäc</v>
          </cell>
          <cell r="D7" t="str">
            <v>Hïng</v>
          </cell>
          <cell r="E7" t="str">
            <v>KT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 t="str">
            <v>«</v>
          </cell>
          <cell r="L7" t="str">
            <v>n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 t="str">
            <v>n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 t="str">
            <v>n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  <cell r="AG7" t="str">
            <v>n</v>
          </cell>
          <cell r="AH7">
            <v>1</v>
          </cell>
          <cell r="AI7">
            <v>1</v>
          </cell>
          <cell r="AJ7">
            <v>1</v>
          </cell>
          <cell r="AK7">
            <v>26</v>
          </cell>
        </row>
        <row r="8">
          <cell r="B8" t="str">
            <v>CHT01</v>
          </cell>
          <cell r="C8" t="str">
            <v>TrÇn V¨n</v>
          </cell>
          <cell r="D8" t="str">
            <v>H­ng</v>
          </cell>
          <cell r="E8" t="str">
            <v>CHT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 t="str">
            <v>n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n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 t="str">
            <v>n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 t="str">
            <v>«</v>
          </cell>
          <cell r="AF8">
            <v>1</v>
          </cell>
          <cell r="AG8" t="str">
            <v>n</v>
          </cell>
          <cell r="AH8">
            <v>1</v>
          </cell>
          <cell r="AI8">
            <v>1</v>
          </cell>
          <cell r="AJ8">
            <v>1</v>
          </cell>
          <cell r="AK8">
            <v>26</v>
          </cell>
        </row>
        <row r="9">
          <cell r="B9" t="str">
            <v>CHV01</v>
          </cell>
          <cell r="C9" t="str">
            <v>Vò Thanh</v>
          </cell>
          <cell r="D9" t="str">
            <v>Loan</v>
          </cell>
          <cell r="E9" t="str">
            <v>BH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 t="str">
            <v>n</v>
          </cell>
          <cell r="M9" t="str">
            <v>«</v>
          </cell>
          <cell r="N9" t="str">
            <v>«</v>
          </cell>
          <cell r="O9" t="str">
            <v>«</v>
          </cell>
          <cell r="P9" t="str">
            <v>«</v>
          </cell>
          <cell r="Q9" t="str">
            <v>«</v>
          </cell>
          <cell r="R9" t="str">
            <v>«</v>
          </cell>
          <cell r="S9" t="str">
            <v>n</v>
          </cell>
          <cell r="T9" t="str">
            <v>«</v>
          </cell>
          <cell r="U9" t="str">
            <v>«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 t="str">
            <v>n</v>
          </cell>
          <cell r="AA9">
            <v>1</v>
          </cell>
          <cell r="AB9">
            <v>1</v>
          </cell>
          <cell r="AC9" t="str">
            <v>«</v>
          </cell>
          <cell r="AD9">
            <v>1</v>
          </cell>
          <cell r="AE9" t="str">
            <v>«</v>
          </cell>
          <cell r="AF9">
            <v>1</v>
          </cell>
          <cell r="AG9" t="str">
            <v>n</v>
          </cell>
          <cell r="AH9">
            <v>1</v>
          </cell>
          <cell r="AI9">
            <v>1</v>
          </cell>
          <cell r="AJ9">
            <v>1</v>
          </cell>
          <cell r="AK9">
            <v>17</v>
          </cell>
        </row>
        <row r="10">
          <cell r="B10" t="str">
            <v>KDT01</v>
          </cell>
          <cell r="C10" t="str">
            <v>NguyÔn Minh</v>
          </cell>
          <cell r="D10" t="str">
            <v>Ph­¬ng</v>
          </cell>
          <cell r="E10" t="str">
            <v>TPKD</v>
          </cell>
          <cell r="F10" t="str">
            <v>«</v>
          </cell>
          <cell r="G10" t="str">
            <v>«</v>
          </cell>
          <cell r="H10" t="str">
            <v>«</v>
          </cell>
          <cell r="I10" t="str">
            <v>«</v>
          </cell>
          <cell r="J10" t="str">
            <v>«</v>
          </cell>
          <cell r="K10" t="str">
            <v>«</v>
          </cell>
          <cell r="L10" t="str">
            <v>n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 t="str">
            <v>n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 t="str">
            <v>n</v>
          </cell>
          <cell r="AA10">
            <v>1</v>
          </cell>
          <cell r="AB10">
            <v>1</v>
          </cell>
          <cell r="AC10">
            <v>1</v>
          </cell>
          <cell r="AD10">
            <v>1</v>
          </cell>
          <cell r="AE10" t="str">
            <v>«</v>
          </cell>
          <cell r="AF10">
            <v>1</v>
          </cell>
          <cell r="AG10" t="str">
            <v>n</v>
          </cell>
          <cell r="AH10">
            <v>1</v>
          </cell>
          <cell r="AI10">
            <v>1</v>
          </cell>
          <cell r="AJ10">
            <v>1</v>
          </cell>
          <cell r="AK10">
            <v>20</v>
          </cell>
        </row>
        <row r="11">
          <cell r="B11" t="str">
            <v>GDP01</v>
          </cell>
          <cell r="C11" t="str">
            <v>Th©n Thanh</v>
          </cell>
          <cell r="D11" t="str">
            <v>S¬n</v>
          </cell>
          <cell r="E11" t="str">
            <v>PGD</v>
          </cell>
          <cell r="F11" t="str">
            <v>«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 t="str">
            <v>n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 t="str">
            <v>n</v>
          </cell>
          <cell r="T11" t="str">
            <v>«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 t="str">
            <v>n</v>
          </cell>
          <cell r="AA11">
            <v>1</v>
          </cell>
          <cell r="AB11">
            <v>1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 t="str">
            <v>n</v>
          </cell>
          <cell r="AH11">
            <v>1</v>
          </cell>
          <cell r="AI11">
            <v>1</v>
          </cell>
          <cell r="AJ11">
            <v>1</v>
          </cell>
          <cell r="AK11">
            <v>25</v>
          </cell>
        </row>
        <row r="12">
          <cell r="B12" t="str">
            <v>GDP02</v>
          </cell>
          <cell r="C12" t="str">
            <v>NguyÔn Duy</v>
          </cell>
          <cell r="D12" t="str">
            <v>Tu©n</v>
          </cell>
          <cell r="E12" t="str">
            <v>PGD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 t="str">
            <v>n</v>
          </cell>
          <cell r="M12">
            <v>1</v>
          </cell>
          <cell r="N12" t="str">
            <v>«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 t="str">
            <v>n</v>
          </cell>
          <cell r="T12">
            <v>1</v>
          </cell>
          <cell r="U12" t="str">
            <v>«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 t="str">
            <v>n</v>
          </cell>
          <cell r="AA12">
            <v>1</v>
          </cell>
          <cell r="AB12">
            <v>1</v>
          </cell>
          <cell r="AC12">
            <v>1</v>
          </cell>
          <cell r="AD12" t="str">
            <v>«</v>
          </cell>
          <cell r="AE12" t="str">
            <v>«</v>
          </cell>
          <cell r="AF12">
            <v>1</v>
          </cell>
          <cell r="AG12" t="str">
            <v>n</v>
          </cell>
          <cell r="AH12">
            <v>1</v>
          </cell>
          <cell r="AI12">
            <v>1</v>
          </cell>
          <cell r="AJ12">
            <v>1</v>
          </cell>
          <cell r="AK12">
            <v>23</v>
          </cell>
        </row>
        <row r="13">
          <cell r="B13" t="str">
            <v>GD01</v>
          </cell>
          <cell r="C13" t="str">
            <v>NguyÔn Anh</v>
          </cell>
          <cell r="D13" t="str">
            <v>TuÊn</v>
          </cell>
          <cell r="E13" t="str">
            <v>GD</v>
          </cell>
          <cell r="F13" t="str">
            <v>«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 t="str">
            <v>n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 t="str">
            <v>n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 t="str">
            <v>n</v>
          </cell>
          <cell r="AA13">
            <v>1</v>
          </cell>
          <cell r="AB13">
            <v>1</v>
          </cell>
          <cell r="AC13">
            <v>1</v>
          </cell>
          <cell r="AD13">
            <v>1</v>
          </cell>
          <cell r="AE13" t="str">
            <v>«</v>
          </cell>
          <cell r="AF13">
            <v>1</v>
          </cell>
          <cell r="AG13" t="str">
            <v>n</v>
          </cell>
          <cell r="AH13">
            <v>1</v>
          </cell>
          <cell r="AI13">
            <v>1</v>
          </cell>
          <cell r="AJ13">
            <v>1</v>
          </cell>
          <cell r="AK13">
            <v>25</v>
          </cell>
        </row>
      </sheetData>
      <sheetData sheetId="22"/>
      <sheetData sheetId="23"/>
      <sheetData sheetId="24"/>
      <sheetData sheetId="25"/>
      <sheetData sheetId="26"/>
      <sheetData sheetId="27" refreshError="1">
        <row r="4">
          <cell r="B4" t="str">
            <v>M· NV</v>
          </cell>
          <cell r="C4" t="str">
            <v>Hä</v>
          </cell>
          <cell r="D4" t="str">
            <v>Tªn</v>
          </cell>
          <cell r="E4" t="str">
            <v>Ngµy sinh</v>
          </cell>
          <cell r="F4" t="str">
            <v>Ngµy vµo lµm</v>
          </cell>
          <cell r="G4" t="str">
            <v>CVô</v>
          </cell>
        </row>
        <row r="5">
          <cell r="B5" t="str">
            <v>KD01</v>
          </cell>
          <cell r="C5" t="str">
            <v>NguyÔn V¨n</v>
          </cell>
          <cell r="D5" t="str">
            <v>Dòng</v>
          </cell>
          <cell r="G5" t="str">
            <v>KD</v>
          </cell>
        </row>
        <row r="6">
          <cell r="B6" t="str">
            <v>KT01</v>
          </cell>
          <cell r="C6" t="str">
            <v>Ph¹m Hång</v>
          </cell>
          <cell r="D6" t="str">
            <v>H¹nh</v>
          </cell>
          <cell r="G6" t="str">
            <v>KT</v>
          </cell>
        </row>
        <row r="7">
          <cell r="B7" t="str">
            <v>KTT01</v>
          </cell>
          <cell r="C7" t="str">
            <v>D­¬ng M¹nh</v>
          </cell>
          <cell r="D7" t="str">
            <v>Hïng</v>
          </cell>
          <cell r="G7" t="str">
            <v>KTT</v>
          </cell>
        </row>
        <row r="8">
          <cell r="B8" t="str">
            <v>KT02</v>
          </cell>
          <cell r="C8" t="str">
            <v>§Æng Ngäc</v>
          </cell>
          <cell r="D8" t="str">
            <v>Hïng</v>
          </cell>
          <cell r="G8" t="str">
            <v>KT</v>
          </cell>
        </row>
        <row r="9">
          <cell r="B9" t="str">
            <v>CHT01</v>
          </cell>
          <cell r="C9" t="str">
            <v>TrÇn V¨n</v>
          </cell>
          <cell r="D9" t="str">
            <v>H­ng</v>
          </cell>
          <cell r="G9" t="str">
            <v>CHT</v>
          </cell>
        </row>
        <row r="10">
          <cell r="B10" t="str">
            <v>CHV01</v>
          </cell>
          <cell r="C10" t="str">
            <v>Vò Thanh</v>
          </cell>
          <cell r="D10" t="str">
            <v>Loan</v>
          </cell>
          <cell r="G10" t="str">
            <v>BH</v>
          </cell>
        </row>
        <row r="11">
          <cell r="B11" t="str">
            <v>KDT01</v>
          </cell>
          <cell r="C11" t="str">
            <v>NguyÔn Minh</v>
          </cell>
          <cell r="D11" t="str">
            <v>Ph­¬ng</v>
          </cell>
          <cell r="G11" t="str">
            <v>TPKD</v>
          </cell>
        </row>
        <row r="12">
          <cell r="B12" t="str">
            <v>GDP01</v>
          </cell>
          <cell r="C12" t="str">
            <v>Th©n Thanh</v>
          </cell>
          <cell r="D12" t="str">
            <v>S¬n</v>
          </cell>
          <cell r="G12" t="str">
            <v>PGD</v>
          </cell>
        </row>
        <row r="13">
          <cell r="B13" t="str">
            <v>GDP02</v>
          </cell>
          <cell r="C13" t="str">
            <v>NguyÔn Duy</v>
          </cell>
          <cell r="D13" t="str">
            <v>Tu©n</v>
          </cell>
          <cell r="E13">
            <v>28105</v>
          </cell>
          <cell r="F13">
            <v>36714</v>
          </cell>
          <cell r="G13" t="str">
            <v>PGD</v>
          </cell>
        </row>
        <row r="14">
          <cell r="B14" t="str">
            <v>GD01</v>
          </cell>
          <cell r="C14" t="str">
            <v>NguyÔn Anh</v>
          </cell>
          <cell r="D14" t="str">
            <v>TuÊn</v>
          </cell>
          <cell r="G14" t="str">
            <v>GD</v>
          </cell>
        </row>
      </sheetData>
      <sheetData sheetId="28"/>
      <sheetData sheetId="29"/>
      <sheetData sheetId="30"/>
      <sheetData sheetId="31"/>
      <sheetData sheetId="32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VL_NC_MTC"/>
      <sheetName val="DI-ESTI"/>
      <sheetName val="DG vat tu"/>
      <sheetName val="duong_cong_vu"/>
      <sheetName val="duongcv_dg"/>
      <sheetName val="cong_dgcv"/>
      <sheetName val="ghtcv"/>
      <sheetName val="T.bao gia cua co so SX cv"/>
      <sheetName val="Tong phan B"/>
      <sheetName val="Tong phan III"/>
      <sheetName val="Tong phan II"/>
      <sheetName val="Tong phan I"/>
      <sheetName val="Tong hop"/>
      <sheetName val="Xay_lap_duong_K5-K10+886"/>
      <sheetName val="Chi tiet_Km0-Km10"/>
      <sheetName val="BaoCao"/>
      <sheetName val="Chi tiet_Km5-Km10+886"/>
      <sheetName val="don gia_nen mat_K5-K10+886"/>
      <sheetName val="don gia_nen mat_K0-K5"/>
      <sheetName val="Chi tiet lan trai"/>
      <sheetName val="Chi tiet CPK"/>
      <sheetName val="don gia_cg_Km0-Km5"/>
      <sheetName val="don gia_cg_Km5-Km10+886"/>
      <sheetName val="chi tiet_cong doc_Km0-Km5"/>
      <sheetName val="Cong coc P1_K0+55,67"/>
      <sheetName val="Cong coc 5_K0+101,85"/>
      <sheetName val="Cong coc 8_K0+143,26"/>
      <sheetName val="Cong coc 22A_K0+364,30"/>
      <sheetName val="Cong coc 32_K0+563,50"/>
      <sheetName val="Cong coc 37_K0+745,87"/>
      <sheetName val="Cong coc TC5_K0+822,34"/>
      <sheetName val="Cong coc 41A_K0+937,69"/>
      <sheetName val="Cong coc 49_K1+161,29"/>
      <sheetName val="Cong coc 51_K1+211,39"/>
      <sheetName val="Cong coc 55_K1+303,09"/>
      <sheetName val="Cong coc 25_K3+173,04"/>
      <sheetName val="Cong coc 1_K5+78,57"/>
      <sheetName val="Cong coc 10A_K5+292,56"/>
      <sheetName val="Cong coc 12A_K5+336,6"/>
      <sheetName val="Cong coc 17_K5+472,68"/>
      <sheetName val="Cong coc 23_K5+584,98"/>
      <sheetName val="Cong coc TC21_K5+686,35"/>
      <sheetName val="Cong coc 30_K5+867,02"/>
      <sheetName val="Cong coc 35_K6+47"/>
      <sheetName val="Cong coc 41_K6+287,64"/>
      <sheetName val="Cong coc H6_K6+600"/>
      <sheetName val="Cong coc TD27_K6+821,84"/>
      <sheetName val="Cong coc 58_K7+47,68"/>
      <sheetName val="Cong coc 85_K7+783,69"/>
      <sheetName val="Cong coc 88_K7+873,34"/>
      <sheetName val="Cong coc TC31_K7+967,89"/>
      <sheetName val="Cong coc 89_K8+25,01"/>
      <sheetName val="Cong coc 99_K8+237,27"/>
      <sheetName val="Cong coc H3_K8+300"/>
      <sheetName val="Cong coc 9_K8+486,9"/>
      <sheetName val="Cong coc 31_K8+880,15"/>
      <sheetName val="Cong coc 42_K9+113,59"/>
      <sheetName val="Cong coc 52_K9+257,96"/>
      <sheetName val="Cong coc 60_K9+563,3"/>
      <sheetName val="Cong coc 61_K9+643,5"/>
      <sheetName val="Cong coc 64_K9+749,53"/>
      <sheetName val="Cong coc TC42_K9+950,44"/>
      <sheetName val="Cong coc 81_K10+263,22"/>
      <sheetName val="Cong coc TC44_K10+372,42"/>
      <sheetName val="Cong coc P48_K10+797,11"/>
      <sheetName val="Cong hop coc 46_K1+98,29"/>
      <sheetName val="Cong hop coc 60_K1+479,39"/>
      <sheetName val="Cong hop coc 71_K1+785,3"/>
      <sheetName val="Cong hop coc Km2"/>
      <sheetName val="Cong hop coc 13A_K2+789,7"/>
      <sheetName val="Cong hop coc 19A_K2+905"/>
      <sheetName val="Cong hop coc 45_K3+924,79"/>
      <sheetName val="Cong hop coc 67_K4+227,55"/>
      <sheetName val="Cong hop coc 80_K4+481,95"/>
      <sheetName val="Cong hop coc A_K4+678,26"/>
      <sheetName val="Cong hop coc A_K4+723,53"/>
      <sheetName val="Cong hop coc 27_K5+782,02"/>
      <sheetName val="Cong hop coc 32_K5+948,07"/>
      <sheetName val="Cong hop coc 38_K6+155,43"/>
      <sheetName val="Cong hop coc 51_K6+725"/>
      <sheetName val="Cong hop coc P28_K7+213,55"/>
      <sheetName val="Cong hop coc 73_K7+424,11"/>
      <sheetName val="Cong hop coc 75_K7+528,34"/>
      <sheetName val="Cong hop coc 97_K8+179,76"/>
      <sheetName val="Cong hop coc C_K8+836,95"/>
      <sheetName val="GHT_Km0-Km5"/>
      <sheetName val="GHT_Km5-Km10+886"/>
      <sheetName val="Bang luong"/>
      <sheetName val="Gia T.bao co so SX"/>
      <sheetName val="00000000"/>
      <sheetName val="10000000"/>
      <sheetName val="20000000"/>
      <sheetName val="30000000"/>
      <sheetName val="40000000"/>
      <sheetName val="xxxxxxxx"/>
      <sheetName val="50000000"/>
      <sheetName val="60000000"/>
      <sheetName val="70000000"/>
      <sheetName val="80000000"/>
      <sheetName val="a0000000"/>
      <sheetName val="90000000"/>
    </sheetNames>
    <sheetDataSet>
      <sheetData sheetId="0"/>
      <sheetData sheetId="1"/>
      <sheetData sheetId="2" refreshError="1">
        <row r="4">
          <cell r="B4" t="str">
            <v>Mãng M1-7</v>
          </cell>
          <cell r="C4" t="str">
            <v>mãng</v>
          </cell>
          <cell r="D4">
            <v>19</v>
          </cell>
          <cell r="E4">
            <v>197715.34960000002</v>
          </cell>
        </row>
        <row r="5">
          <cell r="B5" t="str">
            <v>Mãng M2-7</v>
          </cell>
          <cell r="C5" t="str">
            <v>mãng</v>
          </cell>
          <cell r="D5">
            <v>20</v>
          </cell>
          <cell r="E5">
            <v>370716.28049999999</v>
          </cell>
        </row>
        <row r="6">
          <cell r="B6" t="str">
            <v>Mãng M1-8</v>
          </cell>
          <cell r="C6" t="str">
            <v>mãng</v>
          </cell>
          <cell r="D6">
            <v>3</v>
          </cell>
          <cell r="E6">
            <v>326230.32684000005</v>
          </cell>
        </row>
        <row r="7">
          <cell r="B7" t="str">
            <v>Mãng M2-8</v>
          </cell>
          <cell r="C7" t="str">
            <v>mãng</v>
          </cell>
          <cell r="D7">
            <v>9</v>
          </cell>
          <cell r="E7">
            <v>652460.6536800001</v>
          </cell>
        </row>
        <row r="8">
          <cell r="B8" t="str">
            <v>Cét bª t«ng vu«ng CV - 7,5</v>
          </cell>
          <cell r="C8" t="str">
            <v>Cét</v>
          </cell>
          <cell r="D8">
            <v>59</v>
          </cell>
          <cell r="E8">
            <v>492504</v>
          </cell>
        </row>
        <row r="9">
          <cell r="B9" t="str">
            <v>Cét bª t«ng vu«ng CV - 8,5</v>
          </cell>
          <cell r="C9" t="str">
            <v>Cét</v>
          </cell>
          <cell r="D9">
            <v>21</v>
          </cell>
          <cell r="E9">
            <v>610314</v>
          </cell>
        </row>
        <row r="10">
          <cell r="B10" t="str">
            <v>TiÕp ®Þa lÆp l¹i RLL</v>
          </cell>
          <cell r="C10" t="str">
            <v>V/t</v>
          </cell>
          <cell r="D10">
            <v>13</v>
          </cell>
          <cell r="E10">
            <v>272075.25</v>
          </cell>
        </row>
        <row r="11">
          <cell r="B11" t="str">
            <v>Xµ X1 - 4V</v>
          </cell>
          <cell r="C11" t="str">
            <v>Bé</v>
          </cell>
          <cell r="D11">
            <v>14</v>
          </cell>
          <cell r="E11">
            <v>59500</v>
          </cell>
        </row>
        <row r="12">
          <cell r="B12" t="str">
            <v>Xµ X2 - 4V</v>
          </cell>
          <cell r="C12" t="str">
            <v>Bé</v>
          </cell>
          <cell r="D12">
            <v>16</v>
          </cell>
          <cell r="E12">
            <v>98600</v>
          </cell>
        </row>
        <row r="13">
          <cell r="B13" t="str">
            <v>Xµ X3 - 4V</v>
          </cell>
          <cell r="C13" t="str">
            <v>Bé</v>
          </cell>
          <cell r="D13">
            <v>12</v>
          </cell>
          <cell r="E13">
            <v>113900</v>
          </cell>
        </row>
        <row r="14">
          <cell r="B14" t="str">
            <v>Xµ X4 - 4V</v>
          </cell>
          <cell r="C14" t="str">
            <v>Bé</v>
          </cell>
          <cell r="D14">
            <v>28</v>
          </cell>
          <cell r="E14">
            <v>98600</v>
          </cell>
        </row>
        <row r="15">
          <cell r="B15" t="str">
            <v>Xµ XL1 - 4V</v>
          </cell>
          <cell r="C15" t="str">
            <v>Bé</v>
          </cell>
          <cell r="D15">
            <v>1</v>
          </cell>
          <cell r="E15">
            <v>314500</v>
          </cell>
        </row>
        <row r="16">
          <cell r="B16" t="str">
            <v>Xµ XL3 - 4V</v>
          </cell>
          <cell r="C16" t="str">
            <v>Bé</v>
          </cell>
          <cell r="D16">
            <v>1</v>
          </cell>
          <cell r="E16">
            <v>649400</v>
          </cell>
        </row>
        <row r="17">
          <cell r="B17" t="str">
            <v>Xµ X2 - 2V</v>
          </cell>
          <cell r="C17" t="str">
            <v>Bé</v>
          </cell>
          <cell r="D17">
            <v>6</v>
          </cell>
          <cell r="E17">
            <v>51000</v>
          </cell>
        </row>
        <row r="18">
          <cell r="B18" t="str">
            <v>phÇn d©y sø phô kiÖn</v>
          </cell>
        </row>
        <row r="19">
          <cell r="B19" t="str">
            <v>D©y dÉn AP -  25</v>
          </cell>
          <cell r="C19" t="str">
            <v>km</v>
          </cell>
          <cell r="D19">
            <v>0</v>
          </cell>
          <cell r="E19">
            <v>3862500</v>
          </cell>
        </row>
        <row r="20">
          <cell r="B20" t="str">
            <v>D©y dÉn AP -  35</v>
          </cell>
          <cell r="C20" t="str">
            <v>km</v>
          </cell>
          <cell r="D20">
            <v>2.76</v>
          </cell>
          <cell r="E20">
            <v>5263918</v>
          </cell>
        </row>
        <row r="21">
          <cell r="B21" t="str">
            <v>KÐo d©y AP - 50</v>
          </cell>
          <cell r="C21" t="str">
            <v>km</v>
          </cell>
          <cell r="D21">
            <v>1.77</v>
          </cell>
          <cell r="E21">
            <v>6980413</v>
          </cell>
        </row>
        <row r="22">
          <cell r="B22" t="str">
            <v>KÐo d©y AP - 70</v>
          </cell>
          <cell r="C22" t="str">
            <v>km</v>
          </cell>
          <cell r="D22">
            <v>0.73499999999999999</v>
          </cell>
          <cell r="E22">
            <v>10236655</v>
          </cell>
        </row>
        <row r="23">
          <cell r="B23" t="str">
            <v>KÐo d©y AP - 95</v>
          </cell>
          <cell r="C23" t="str">
            <v>km</v>
          </cell>
          <cell r="D23">
            <v>0.90600000000000003</v>
          </cell>
          <cell r="E23">
            <v>11729382.5</v>
          </cell>
        </row>
        <row r="24">
          <cell r="B24" t="str">
            <v>KÐo d©y AP - 120</v>
          </cell>
          <cell r="C24" t="str">
            <v>km</v>
          </cell>
          <cell r="D24">
            <v>1.0649999999999999</v>
          </cell>
          <cell r="E24">
            <v>13861997.5</v>
          </cell>
        </row>
        <row r="25">
          <cell r="B25" t="str">
            <v>D©y dÉn A -  35</v>
          </cell>
          <cell r="C25" t="str">
            <v>km</v>
          </cell>
          <cell r="D25">
            <v>1.51</v>
          </cell>
          <cell r="E25">
            <v>2837356.45</v>
          </cell>
        </row>
        <row r="26">
          <cell r="B26" t="str">
            <v>KÐo d©y A -  50</v>
          </cell>
          <cell r="C26" t="str">
            <v>km</v>
          </cell>
          <cell r="D26">
            <v>0.245</v>
          </cell>
          <cell r="E26">
            <v>4046350.88</v>
          </cell>
        </row>
        <row r="27">
          <cell r="B27" t="str">
            <v>KÐo d©y A -  70</v>
          </cell>
          <cell r="C27" t="str">
            <v>km</v>
          </cell>
          <cell r="D27">
            <v>0.30199999999999999</v>
          </cell>
          <cell r="E27">
            <v>5660709.0199999996</v>
          </cell>
        </row>
        <row r="28">
          <cell r="B28" t="str">
            <v>KÐo d©y A -  95</v>
          </cell>
          <cell r="C28" t="str">
            <v>km</v>
          </cell>
          <cell r="D28">
            <v>0.35499999999999998</v>
          </cell>
          <cell r="E28">
            <v>7587647.4400000004</v>
          </cell>
        </row>
        <row r="29">
          <cell r="B29" t="str">
            <v>Sø A - 30</v>
          </cell>
          <cell r="C29" t="str">
            <v>Qu¶</v>
          </cell>
          <cell r="D29">
            <v>532</v>
          </cell>
          <cell r="E29">
            <v>6000</v>
          </cell>
        </row>
        <row r="30">
          <cell r="B30" t="str">
            <v>Sø A - 20</v>
          </cell>
          <cell r="C30" t="str">
            <v>Qu¶</v>
          </cell>
          <cell r="D30">
            <v>52</v>
          </cell>
          <cell r="E30">
            <v>4500</v>
          </cell>
        </row>
        <row r="31">
          <cell r="B31" t="str">
            <v>èng nhùa luån d©y tiÕp ®Þa</v>
          </cell>
          <cell r="C31" t="str">
            <v>m</v>
          </cell>
          <cell r="D31">
            <v>39</v>
          </cell>
          <cell r="E31">
            <v>3000</v>
          </cell>
        </row>
        <row r="32">
          <cell r="B32" t="str">
            <v>KÐo d©y v­ît ®­êng d©y th«n</v>
          </cell>
          <cell r="C32" t="str">
            <v>v/t</v>
          </cell>
          <cell r="D32">
            <v>0</v>
          </cell>
          <cell r="E32">
            <v>51800</v>
          </cell>
        </row>
        <row r="33">
          <cell r="B33" t="str">
            <v>KÐo d©y v­ît s«ng</v>
          </cell>
          <cell r="C33" t="str">
            <v>v/t</v>
          </cell>
          <cell r="D33">
            <v>0</v>
          </cell>
          <cell r="E33">
            <v>0</v>
          </cell>
        </row>
        <row r="34">
          <cell r="B34" t="str">
            <v>KÐo d©y vÞ trÝ gãc</v>
          </cell>
          <cell r="C34" t="str">
            <v>v/t</v>
          </cell>
          <cell r="D34">
            <v>27</v>
          </cell>
          <cell r="E34">
            <v>0</v>
          </cell>
        </row>
        <row r="35">
          <cell r="B35" t="str">
            <v>KÐo d©y v­ît ®­êng</v>
          </cell>
          <cell r="C35" t="str">
            <v>v/t</v>
          </cell>
          <cell r="D35">
            <v>21</v>
          </cell>
          <cell r="E35">
            <v>66500</v>
          </cell>
        </row>
        <row r="36">
          <cell r="B36" t="str">
            <v>D©y nh«m buéc cæ sø</v>
          </cell>
          <cell r="C36" t="str">
            <v>kg</v>
          </cell>
          <cell r="D36">
            <v>6</v>
          </cell>
          <cell r="E36">
            <v>25000</v>
          </cell>
        </row>
        <row r="37">
          <cell r="B37" t="str">
            <v>KÑp c¸p nh«m c¸c lo¹i</v>
          </cell>
          <cell r="C37" t="str">
            <v>c¸i</v>
          </cell>
          <cell r="D37">
            <v>410</v>
          </cell>
          <cell r="E37">
            <v>10000</v>
          </cell>
        </row>
        <row r="38">
          <cell r="B38" t="str">
            <v>GhÝp ®ång nh«m c¸c lo¹i</v>
          </cell>
          <cell r="C38" t="str">
            <v>c¸i</v>
          </cell>
          <cell r="D38">
            <v>14</v>
          </cell>
          <cell r="E38">
            <v>16000</v>
          </cell>
        </row>
        <row r="40">
          <cell r="B40" t="str">
            <v>III. PhÇn c«ng t¬</v>
          </cell>
        </row>
        <row r="41">
          <cell r="B41" t="str">
            <v>C«ng t¬ 1 pha 3- 9A</v>
          </cell>
          <cell r="C41" t="str">
            <v>C¸i</v>
          </cell>
          <cell r="D41">
            <v>327</v>
          </cell>
          <cell r="E41">
            <v>97000</v>
          </cell>
        </row>
        <row r="42">
          <cell r="B42" t="str">
            <v>C¸p Mylle 2 x 16</v>
          </cell>
          <cell r="C42" t="str">
            <v>m</v>
          </cell>
          <cell r="D42">
            <v>375</v>
          </cell>
          <cell r="E42">
            <v>21400</v>
          </cell>
        </row>
        <row r="43">
          <cell r="B43" t="str">
            <v>C¸p Mylle 2 x 11</v>
          </cell>
          <cell r="C43" t="str">
            <v>m</v>
          </cell>
          <cell r="D43">
            <v>120</v>
          </cell>
          <cell r="E43">
            <v>14600</v>
          </cell>
        </row>
        <row r="44">
          <cell r="B44" t="str">
            <v>C¸p Mylle 2 x 7</v>
          </cell>
          <cell r="C44" t="str">
            <v>m</v>
          </cell>
          <cell r="D44">
            <v>15</v>
          </cell>
          <cell r="E44">
            <v>9890</v>
          </cell>
        </row>
        <row r="45">
          <cell r="B45" t="str">
            <v>C¸p PVC 2 x 4</v>
          </cell>
          <cell r="C45" t="str">
            <v>m</v>
          </cell>
          <cell r="D45">
            <v>8175</v>
          </cell>
          <cell r="E45">
            <v>4600</v>
          </cell>
        </row>
        <row r="46">
          <cell r="B46" t="str">
            <v>C«ng t¬ 1 pha 3- 9A</v>
          </cell>
          <cell r="C46" t="str">
            <v>c¸i</v>
          </cell>
          <cell r="D46">
            <v>327</v>
          </cell>
          <cell r="E46">
            <v>0</v>
          </cell>
        </row>
        <row r="47">
          <cell r="B47" t="str">
            <v>Hßm 2 c«ng t¬ Compuzit</v>
          </cell>
          <cell r="C47" t="str">
            <v>c¸i</v>
          </cell>
          <cell r="D47">
            <v>24</v>
          </cell>
          <cell r="E47">
            <v>285000</v>
          </cell>
        </row>
        <row r="48">
          <cell r="B48" t="str">
            <v>Hßm 4 c«ng t¬ Compuzit</v>
          </cell>
          <cell r="C48" t="str">
            <v>c¸i</v>
          </cell>
          <cell r="D48">
            <v>75</v>
          </cell>
          <cell r="E48">
            <v>405000</v>
          </cell>
        </row>
        <row r="49">
          <cell r="B49" t="str">
            <v>B¨ng dÝnh</v>
          </cell>
          <cell r="C49" t="str">
            <v>cuén</v>
          </cell>
          <cell r="D49">
            <v>30</v>
          </cell>
          <cell r="E49">
            <v>2500</v>
          </cell>
        </row>
        <row r="50">
          <cell r="B50" t="str">
            <v>CÇu dao 15 A</v>
          </cell>
          <cell r="C50" t="str">
            <v>c¸I</v>
          </cell>
          <cell r="D50">
            <v>327</v>
          </cell>
          <cell r="E50">
            <v>15000</v>
          </cell>
        </row>
        <row r="51">
          <cell r="B51" t="str">
            <v>D©y thÐp v¨ng f=3</v>
          </cell>
          <cell r="C51" t="str">
            <v>m</v>
          </cell>
          <cell r="D51">
            <v>6540</v>
          </cell>
          <cell r="E51">
            <v>800</v>
          </cell>
        </row>
        <row r="52">
          <cell r="B52" t="str">
            <v>T¨ng ®¬ nÐo d©y</v>
          </cell>
          <cell r="C52" t="str">
            <v>c¸i</v>
          </cell>
          <cell r="D52">
            <v>0</v>
          </cell>
          <cell r="E52">
            <v>10000</v>
          </cell>
        </row>
        <row r="53">
          <cell r="B53" t="str">
            <v>D©y thÐp buéc f =1</v>
          </cell>
          <cell r="C53" t="str">
            <v>kg</v>
          </cell>
          <cell r="D53">
            <v>5</v>
          </cell>
          <cell r="E53">
            <v>7000</v>
          </cell>
        </row>
        <row r="54">
          <cell r="B54" t="str">
            <v>Hßm 1 c«ng t¬ Compuzit</v>
          </cell>
          <cell r="C54" t="str">
            <v>c¸i</v>
          </cell>
          <cell r="D54">
            <v>3</v>
          </cell>
          <cell r="E54">
            <v>128040</v>
          </cell>
        </row>
        <row r="55">
          <cell r="B55" t="str">
            <v>D©y 1 x 4</v>
          </cell>
          <cell r="C55" t="str">
            <v>m</v>
          </cell>
          <cell r="D55">
            <v>654</v>
          </cell>
          <cell r="E55">
            <v>2000</v>
          </cell>
        </row>
        <row r="56">
          <cell r="B56" t="str">
            <v>Xµ ®ì hßm c«ng t¬</v>
          </cell>
          <cell r="C56" t="str">
            <v>bé</v>
          </cell>
          <cell r="D56">
            <v>102</v>
          </cell>
          <cell r="E56">
            <v>53550</v>
          </cell>
        </row>
        <row r="57">
          <cell r="B57" t="str">
            <v>Sø ®ì d©y ra sau c«ng t¬</v>
          </cell>
          <cell r="C57" t="str">
            <v>bé</v>
          </cell>
          <cell r="D57">
            <v>327</v>
          </cell>
          <cell r="E57">
            <v>2000</v>
          </cell>
        </row>
        <row r="58">
          <cell r="B58" t="str">
            <v>GhÝp ®ång nh«m</v>
          </cell>
          <cell r="C58" t="str">
            <v>c¸i</v>
          </cell>
          <cell r="D58">
            <v>172</v>
          </cell>
          <cell r="E58">
            <v>12000</v>
          </cell>
        </row>
        <row r="59">
          <cell r="B59" t="str">
            <v>Xµ ®ì d©y ra sau c«ng t¬</v>
          </cell>
          <cell r="C59" t="str">
            <v>c¸i</v>
          </cell>
          <cell r="D59">
            <v>102</v>
          </cell>
          <cell r="E59">
            <v>33660</v>
          </cell>
        </row>
        <row r="60">
          <cell r="B60" t="str">
            <v>§inh vÝt 30 x30</v>
          </cell>
          <cell r="C60" t="str">
            <v>c¸i</v>
          </cell>
          <cell r="D60">
            <v>1320</v>
          </cell>
          <cell r="E60">
            <v>100</v>
          </cell>
        </row>
        <row r="61">
          <cell r="B61" t="str">
            <v>Kho¸ bi</v>
          </cell>
          <cell r="C61" t="str">
            <v>c¸i</v>
          </cell>
          <cell r="D61">
            <v>102</v>
          </cell>
          <cell r="E61">
            <v>12000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TTDZ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</sheetNames>
    <sheetDataSet>
      <sheetData sheetId="0"/>
      <sheetData sheetId="1"/>
      <sheetData sheetId="2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TH"/>
      <sheetName val="DZ 35"/>
      <sheetName val="TBA"/>
      <sheetName val="DZ 0.4"/>
      <sheetName val="Cto"/>
      <sheetName val="tien luong"/>
      <sheetName val="p.sinh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28">
          <cell r="O28">
            <v>3389540.556926691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moi"/>
      <sheetName val="Thue Bac"/>
      <sheetName val="THue Nam"/>
      <sheetName val="Co quan"/>
      <sheetName val="Thu viec"/>
      <sheetName val="Du an 1B"/>
      <sheetName val="Ban PPThiet bi"/>
      <sheetName val="CNNam"/>
      <sheetName val="CTV"/>
      <sheetName val="Truy linh CTV"/>
      <sheetName val="CTV Bao QD"/>
      <sheetName val="Dong Anh"/>
      <sheetName val="Truy thu luong"/>
      <sheetName val="XL4Poppy"/>
      <sheetName val="DGCBCNV"/>
      <sheetName val="THDGCBCNV"/>
      <sheetName val="1"/>
      <sheetName val="Phuong"/>
      <sheetName val="PGD"/>
      <sheetName val="GD"/>
      <sheetName val="Nam"/>
      <sheetName val="Hanh"/>
      <sheetName val="Hien"/>
      <sheetName val="Phu"/>
      <sheetName val="Trong"/>
      <sheetName val="Oanh"/>
      <sheetName val="Chi tiet T11"/>
      <sheetName val="DK lam them T11"/>
      <sheetName val="00000000"/>
      <sheetName val="10000000"/>
      <sheetName val="XXXXXX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C4" t="e">
            <v>#N/A</v>
          </cell>
        </row>
        <row r="9">
          <cell r="C9" t="b">
            <v>1</v>
          </cell>
        </row>
        <row r="15">
          <cell r="A15" t="b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MT"/>
      <sheetName val="Tổng kê"/>
      <sheetName val="Liệt kê"/>
      <sheetName val="00000000"/>
      <sheetName val="10000000"/>
      <sheetName val="XL4Poppy"/>
      <sheetName val="XL4Poppy (2)"/>
      <sheetName val="XL4Poppy (3)"/>
      <sheetName val="XL4Poppy (4)"/>
      <sheetName val="XL4Poppy (5)"/>
      <sheetName val="XL4Poppy (6)"/>
      <sheetName val="XL4Poppy (7)"/>
      <sheetName val="XL4Poppy (8)"/>
      <sheetName val="XL4Poppy (9)"/>
      <sheetName val="XL4Poppy (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ữ liệu"/>
      <sheetName val="Tổng kê"/>
      <sheetName val="Liệt kê"/>
      <sheetName val="Căng dây"/>
    </sheetNames>
    <sheetDataSet>
      <sheetData sheetId="0"/>
      <sheetData sheetId="1"/>
      <sheetData sheetId="2"/>
      <sheetData sheetId="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xl"/>
    </sheetNames>
    <sheetDataSet>
      <sheetData sheetId="0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MTL$-INTER"/>
      <sheetName val="PHAN DS 22 KV"/>
      <sheetName val="general"/>
      <sheetName val="Main Road"/>
      <sheetName val="gVL"/>
      <sheetName val="Gioi thieu"/>
      <sheetName val="DG 11"/>
      <sheetName val="Tien luong"/>
      <sheetName val="Kinh phi "/>
      <sheetName val="Phan tich"/>
      <sheetName val="VC"/>
      <sheetName val="XL4Poppy"/>
      <sheetName val="RL"/>
      <sheetName val="TDQS"/>
      <sheetName val="40C"/>
      <sheetName val="40C-1"/>
      <sheetName val="thi lai"/>
      <sheetName val="DK6"/>
      <sheetName val="DK5"/>
      <sheetName val="DK4"/>
      <sheetName val="DK3"/>
      <sheetName val="DK2"/>
      <sheetName val="DK1"/>
      <sheetName val="ds1"/>
      <sheetName val="ds2"/>
      <sheetName val="ds3"/>
      <sheetName val="ds4"/>
      <sheetName val="ds5"/>
      <sheetName val="ds6"/>
      <sheetName val="6"/>
      <sheetName val="4"/>
      <sheetName val="5"/>
      <sheetName val="3"/>
      <sheetName val="2"/>
      <sheetName val="1"/>
      <sheetName val="DS"/>
      <sheetName val="HP"/>
      <sheetName val="LB"/>
      <sheetName val="SL"/>
      <sheetName val="hl"/>
      <sheetName val="40"/>
      <sheetName val="XXXXXXXX"/>
      <sheetName val="XXXXXXX0"/>
      <sheetName val="DE "/>
      <sheetName val="Sum"/>
      <sheetName val="Cha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ap (2)"/>
      <sheetName val="dtct"/>
      <sheetName val="t-dtoan"/>
      <sheetName val="bth-kphi"/>
      <sheetName val="gpmb"/>
      <sheetName val="khaitoan-9m"/>
      <sheetName val="khaitoan-12m"/>
      <sheetName val="dtoan -ctiet"/>
      <sheetName val="dt-kphi-iso-tong"/>
      <sheetName val="dt-kphi-iso-cti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Q60">
            <v>1590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DANH SACH"/>
      <sheetName val="Sheet1"/>
      <sheetName val="Sheet3"/>
      <sheetName val="00000000"/>
      <sheetName val="10000000"/>
      <sheetName val="CAODO"/>
      <sheetName val="MD-HG"/>
      <sheetName val="RANH SDOC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_10KV"/>
      <sheetName val="TT_0,4KV"/>
      <sheetName val="TBA"/>
      <sheetName val="T_TBA"/>
      <sheetName val="10KV"/>
      <sheetName val="T_10KV"/>
      <sheetName val="0,4KV"/>
      <sheetName val="T_0,4KV"/>
      <sheetName val="CP_Xaylap"/>
      <sheetName val="CP_Thietbi"/>
      <sheetName val="CP_Khac"/>
      <sheetName val="Tong_DT"/>
      <sheetName val="TTVanChuyen"/>
      <sheetName val="Gia_GC_Satthep"/>
      <sheetName val="Phulu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C7">
            <v>3546</v>
          </cell>
        </row>
      </sheetData>
      <sheetData sheetId="14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_GC_Satthep"/>
    </sheetNames>
    <sheetDataSet>
      <sheetData sheetId="0">
        <row r="7">
          <cell r="C7">
            <v>3546</v>
          </cell>
        </row>
      </sheetData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BTTr"/>
      <sheetName val="TT35"/>
      <sheetName val="BT35"/>
      <sheetName val="TT04"/>
      <sheetName val="BT04"/>
      <sheetName val="TTCto"/>
      <sheetName val="Cto"/>
      <sheetName val="TH"/>
      <sheetName val="TH TB"/>
      <sheetName val="bia "/>
      <sheetName val="ChiphiVC"/>
      <sheetName val="Gia MBA (2)"/>
      <sheetName val="Gi¸ tñ bï"/>
      <sheetName val="Gia-NC"/>
      <sheetName val="Gia-TN"/>
      <sheetName val="Gia KH"/>
      <sheetName val="GiaVT"/>
      <sheetName val="GiaVT XDCB"/>
      <sheetName val="Gia MBA"/>
      <sheetName val="Cac HS hay SD"/>
      <sheetName val="00000000"/>
      <sheetName val="VAT &amp; CIT COMIN"/>
      <sheetName val="VN 9"/>
      <sheetName val="VN 8"/>
      <sheetName val="VN 6"/>
      <sheetName val="VN 3"/>
      <sheetName val="VN 1"/>
      <sheetName val="lot 10.1"/>
      <sheetName val="lot 10.2"/>
      <sheetName val="lot 11.1"/>
      <sheetName val="lot 11.2"/>
      <sheetName val="lot 12.1"/>
      <sheetName val="lot 12.2"/>
      <sheetName val="Sheet1"/>
      <sheetName val="Sheet2"/>
      <sheetName val="Sheet3"/>
      <sheetName val="XL4Test5"/>
      <sheetName val="dtct cong"/>
      <sheetName val="Gia"/>
      <sheetName val="Gia_NC"/>
      <sheetName val="ctTBA"/>
      <sheetName val="gvl"/>
      <sheetName val="tra-vat-lieu"/>
      <sheetName val="Gia_GC_Satthep"/>
      <sheetName val="COAT&amp;WRAP-QIOT-#3"/>
      <sheetName val="PNT-QUOT-#3"/>
      <sheetName val="TTTram"/>
      <sheetName val="gia vt,nc,may"/>
      <sheetName val="NEW-PANEL"/>
      <sheetName val="ctdg"/>
      <sheetName val="XL4Poppy"/>
      <sheetName val="Chart1"/>
      <sheetName val="mong + than"/>
      <sheetName val="h thien tt"/>
      <sheetName val="hoµn thien x trat"/>
      <sheetName val="~         "/>
      <sheetName val="Tổng kê"/>
      <sheetName val="DGIAgoi1"/>
      <sheetName val="TH_TB"/>
      <sheetName val="bia_"/>
      <sheetName val="Gia_MBA_(2)"/>
      <sheetName val="Gi¸_tñ_bï"/>
      <sheetName val="Gia_KH"/>
      <sheetName val="GiaVT_XDCB"/>
      <sheetName val="Gia_MBA"/>
      <sheetName val="Cac_HS_hay_SD"/>
      <sheetName val="TTDZ22"/>
      <sheetName val="T_x0014_04"/>
      <sheetName val="tuong"/>
      <sheetName val="chitimc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DON GIA"/>
      <sheetName val="TONGKE-HT"/>
      <sheetName val="DG"/>
      <sheetName val="dtxl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XT_Buoc 3"/>
      <sheetName val="bka "/>
      <sheetName val="Out"/>
      <sheetName val="T?ng kê"/>
      <sheetName val="Chiet tinh"/>
      <sheetName val="Gia vat tu"/>
      <sheetName val="Yen Dinh 1"/>
      <sheetName val="KLHT"/>
      <sheetName val="TH_TB1"/>
      <sheetName val="bia_1"/>
      <sheetName val="Gia_MBA_(2)1"/>
      <sheetName val="Gi¸_tñ_bï1"/>
      <sheetName val="Gia_KH1"/>
      <sheetName val="GiaVT_XDCB1"/>
      <sheetName val="Gia_MBA1"/>
      <sheetName val="Cac_HS_hay_SD1"/>
      <sheetName val="VAT_&amp;_CIT_COMIN"/>
      <sheetName val="VN_9"/>
      <sheetName val="VN_8"/>
      <sheetName val="VN_6"/>
      <sheetName val="VN_3"/>
      <sheetName val="VN_1"/>
      <sheetName val="lot_10_1"/>
      <sheetName val="lot_10_2"/>
      <sheetName val="lot_11_1"/>
      <sheetName val="lot_11_2"/>
      <sheetName val="lot_12_1"/>
      <sheetName val="lot_12_2"/>
      <sheetName val="dtct_cong"/>
      <sheetName val="mong_+_than"/>
      <sheetName val="h_thien_tt"/>
      <sheetName val="hoµn_thien_x_trat"/>
      <sheetName val="~_________"/>
      <sheetName val="gia_vt,nc,may"/>
      <sheetName val="Tổng_kê"/>
      <sheetName val="XT_Buoc_3"/>
      <sheetName val="T04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Chiet_tinh"/>
      <sheetName val="bka_"/>
      <sheetName val="Gia_vat_tu"/>
      <sheetName val="Phan dau"/>
      <sheetName val="Luü kÕ 2007"/>
      <sheetName val="NXT thang5"/>
      <sheetName val="NXT thang6nam 07"/>
      <sheetName val="NXT thang 2"/>
      <sheetName val="NXT thang 3"/>
      <sheetName val="NXTon thang1"/>
      <sheetName val="NXTthang 5"/>
      <sheetName val="NXT thang 4"/>
      <sheetName val="NXT hang Ctao"/>
      <sheetName val="NXTthang8 "/>
      <sheetName val="VTu T6"/>
      <sheetName val="00 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7">
          <cell r="J37">
            <v>2815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ctTBA"/>
      <sheetName val="BTTBA"/>
      <sheetName val="DZ22"/>
      <sheetName val="TTDZ22"/>
      <sheetName val="DZ04"/>
      <sheetName val="TTDZ0,4-cto"/>
      <sheetName val="cto"/>
      <sheetName val="THctiet"/>
      <sheetName val="THctiet (2)"/>
      <sheetName val="bia (4)"/>
      <sheetName val="CT"/>
      <sheetName val="C47(II)"/>
      <sheetName val="C47(I)"/>
      <sheetName val="C46"/>
      <sheetName val="C45"/>
      <sheetName val="YT 02"/>
      <sheetName val="C2A"/>
      <sheetName val="Trich nop"/>
      <sheetName val="00000000"/>
      <sheetName val="10000000"/>
      <sheetName val="XXXXXXXX"/>
      <sheetName val="20000000"/>
      <sheetName val="XL4Poppy"/>
      <sheetName val="Nam - VD"/>
      <sheetName val="CTY TAY HO"/>
      <sheetName val="DUNG XEROX"/>
      <sheetName val="Anh Duc"/>
      <sheetName val="CT Thanh Liem"/>
      <sheetName val="Phuc Yen"/>
      <sheetName val="CT thiet bi in"/>
      <sheetName val="LAM (LBien)"/>
      <sheetName val="Long (C.Tien)"/>
      <sheetName val="Ly (C.Thang)"/>
      <sheetName val="Co Soi"/>
      <sheetName val="Chu Hung(Gau)"/>
      <sheetName val="51-Phan Dinh Phung"/>
      <sheetName val="Mai(TDT)"/>
      <sheetName val="C.Tuyet"/>
      <sheetName val="CTy ICT"/>
      <sheetName val="CTCDPTNT"/>
      <sheetName val="CTQuynh"/>
      <sheetName val="CT dandung"/>
      <sheetName val="XNXDH 312"/>
      <sheetName val="T.Phuong"/>
      <sheetName val="Thai"/>
      <sheetName val="Phuong(BT)"/>
      <sheetName val="CTPTHN"/>
      <sheetName val="Ha(SMT)"/>
      <sheetName val="Quang"/>
      <sheetName val="Chi Thuy"/>
      <sheetName val="Minh"/>
      <sheetName val="Duong lang thuong"/>
      <sheetName val="X.Thuy"/>
      <sheetName val="Kien"/>
      <sheetName val="Hoa"/>
      <sheetName val="XNXL3"/>
      <sheetName val="Vinh"/>
      <sheetName val="Manh"/>
      <sheetName val="CTY Tp MB"/>
      <sheetName val="Nhat Vinh"/>
      <sheetName val="Mai Lan"/>
      <sheetName val="Chart1"/>
      <sheetName val="CDMua"/>
      <sheetName val="Huyen"/>
      <sheetName val="Thanh"/>
      <sheetName val="Ly"/>
      <sheetName val="Phuong"/>
      <sheetName val="Tam "/>
      <sheetName val="Lan (2)"/>
      <sheetName val="Lan"/>
      <sheetName val="Thuy"/>
      <sheetName val="GVL"/>
      <sheetName val="T_x0014_DZ22"/>
      <sheetName val="DTgiaothau"/>
      <sheetName val="TT04"/>
      <sheetName val="Gia"/>
      <sheetName val="Pier"/>
      <sheetName val="Ctinh 10kV"/>
      <sheetName val="THctiet_(2)"/>
      <sheetName val="bia_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XL4Poppy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pc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h-Thu"/>
      <sheetName val="Ph-Thu (2)"/>
      <sheetName val="PC (2)"/>
      <sheetName val="Chart2"/>
      <sheetName val="Chart1"/>
      <sheetName val="PC (3)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Phantich"/>
      <sheetName val="Toan_DA"/>
      <sheetName val="2004"/>
      <sheetName val="2005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Sheet4"/>
      <sheetName val="cong40_x0016_-410"/>
      <sheetName val="ton tam"/>
      <sheetName val="Thep hinh"/>
      <sheetName val="p-in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NEW_PANEL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KHOI LUONG"/>
      <sheetName val="BL01"/>
      <sheetName val="BL02"/>
      <sheetName val="BL03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"/>
      <sheetName val="[heet30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P.Thu"/>
      <sheetName val="P.Chi"/>
      <sheetName val="C.tu co NH"/>
      <sheetName val="C.tu no NH"/>
      <sheetName val="P.N.K"/>
      <sheetName val="PXKLD"/>
      <sheetName val="PNKTP"/>
      <sheetName val="HDMH"/>
      <sheetName val="HDBH"/>
      <sheetName val="PXKBH"/>
      <sheetName val="P.bo T.Luong"/>
      <sheetName val="C.Tu ghi so"/>
      <sheetName val="C.doi PS"/>
      <sheetName val="P.Bo C.Cu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DSKH HN"/>
      <sheetName val="NKY "/>
      <sheetName val="DS-TT"/>
      <sheetName val=" HN NHAP"/>
      <sheetName val="KHO HN"/>
      <sheetName val="CNO "/>
      <sheetName val="DTCT"/>
      <sheetName val="PTVT"/>
      <sheetName val="THDT"/>
      <sheetName val="THVT"/>
      <sheetName val="THGT"/>
      <sheetName val="_x0012_2-9"/>
      <sheetName val="gia vat mieu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UH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an dap J95"/>
      <sheetName val="T9"/>
      <sheetName val="T2"/>
      <sheetName val="T1"/>
      <sheetName val="[PANEL.XLS_x001d_T5"/>
      <sheetName val="k`28-10"/>
      <sheetName val="SŨeet3"/>
      <sheetName val="K255 SBasa"/>
      <sheetName val="Tuan B_x0000_ao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kh Òv-10"/>
      <sheetName val="Sheep75"/>
      <sheetName val="tk131t1 (2)"/>
      <sheetName val="tk331 (3)"/>
      <sheetName val="tk336t1 (5)"/>
      <sheetName val="Ma KH 331 "/>
      <sheetName val="Danh sach (7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 refreshError="1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 refreshError="1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dongia_x0000__x0000__x0000__x0000__x0000__x0000__x0000__x0000__x0000__x0000__x0009__x0000_㢠ś_x0000__x0004__x0000__x0000__x0000__x0000__x0000__x0000_㋄ś_x0000_"/>
      <sheetName val="Thang04"/>
      <sheetName val="Thang06"/>
      <sheetName val="Thang0"/>
      <sheetName val="C47-456"/>
      <sheetName val="C46"/>
      <sheetName val="C47-PII"/>
      <sheetName val="dongia??????????_x0009_?㢠ś?_x0004_??????㋄ś?"/>
      <sheetName val="dongia?_x0009_㢠ś?_x0004_?㋄ś?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d䁧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dongia_x0000_ 㢠ś_x0000__x0004__x0000_㋄ś_x0000_"/>
      <sheetName val="NEW-PANEL"/>
      <sheetName val="TN"/>
      <sheetName val="ND"/>
      <sheetName val="VL"/>
      <sheetName val="Chart1"/>
      <sheetName val="KL18Thang"/>
      <sheetName val="TH"/>
      <sheetName val="M200"/>
      <sheetName val="DTCT"/>
      <sheetName val="Shaet4"/>
      <sheetName val="Page 3"/>
      <sheetName val="_x0000__x0000__x0000__x0000__x0000__x0000__x0000__x0000__x0000__x0009__x0000_?s_x0000__x0004__x0000__x0000__x0000__x0000__x0000__x0000_?s_x0000__x0000__x0000__x0000__x0000__x0000__x0000__x0000_"/>
      <sheetName val="phan tich DG??㠨Ȣ?_x0004_??????杀Ȣ?????"/>
      <sheetName val="dongia? 㢠ś?_x0004_?㋄ś?"/>
      <sheetName val="dongia?_x0009_㢠ś_x0004_?㋄ś"/>
      <sheetName val="?????????_x0009_??s?_x0004_???????s????????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tra-vat-lieu"/>
      <sheetName val="dongia_x0000__x0009_?s_x0000__x0004__x0000_?s_x0000_"/>
      <sheetName val="_x0000_@_x0000_@_x0000_@_x0000_@_x0000_@_x0000_@_x0000_@_x0000_@_x0000_@_x0000_@_x0000_@_x0000_@_x0000_@_x0000_@_x0000_@_x0000_"/>
      <sheetName val="ch DG_x0000__x0000_??_x0000__x0004__x0000__x0000__x0000__x0000__x0000__x0000_??_x0000__x0000__x0000__x0000__x0000__x0000__x0000__x0000_??_x0000__x0000_"/>
      <sheetName val="dongia_x0000_ ?s_x0000__x0004__x0000_?s_x0000_"/>
      <sheetName val="d?"/>
      <sheetName val=""/>
      <sheetName val="CPVCBT"/>
      <sheetName val="CPVCBD"/>
      <sheetName val="GVLBT"/>
      <sheetName val="GVLBD"/>
      <sheetName val="vuabt"/>
      <sheetName val="vuabd"/>
      <sheetName val="SXDDMO"/>
      <sheetName val="SXDH"/>
      <sheetName val="SXBTN"/>
      <sheetName val="SXDDMOD"/>
      <sheetName val="SXDHD"/>
      <sheetName val="SXBTND"/>
      <sheetName val="gcm"/>
      <sheetName val="gcm06"/>
      <sheetName val="cphoi"/>
      <sheetName val="cphoi2"/>
      <sheetName val="duoith"/>
      <sheetName val="cpnc205"/>
      <sheetName val="cpnc205mtc"/>
      <sheetName val="cpnclx205"/>
      <sheetName val="cpncvts"/>
      <sheetName val="cpnctnvs"/>
      <sheetName val="cpnctlan"/>
      <sheetName val="KGA"/>
      <sheetName val="ctldtb"/>
      <sheetName val="tonghopldtb"/>
      <sheetName val="ctldtbd"/>
      <sheetName val="tonghopldtbd"/>
      <sheetName val="phan tich DG_x0000__x0000_??_x0000__x0004__x0000__x0000__x0000__x0000__x0000__x0000_??_x0000__x0000__x0000__x0000__x0000_"/>
      <sheetName val="dongia?_x0009_?s?_x0004_??s?"/>
      <sheetName val="dongia??????????_x0009_??s?_x0004_???????s?"/>
      <sheetName val="ch DG?????_x0004_????????????????????"/>
      <sheetName val="?@?@?@?@?@?@?@?@?@?@?@?@?@?@?@?"/>
      <sheetName val="ctTBA"/>
      <sheetName val="tong_hop"/>
      <sheetName val="phan_tich_DG"/>
      <sheetName val="gia_vat_lieu"/>
      <sheetName val="gia_xe_may"/>
      <sheetName val="gia_nhan_cong"/>
      <sheetName val="dongia 㢠ś㋄ś"/>
      <sheetName val="TC_"/>
      <sheetName val="TC__(2)"/>
      <sheetName val="PL_KS"/>
      <sheetName val="thi_sat"/>
      <sheetName val="den_bu"/>
      <sheetName val="Du_toan_(2)"/>
      <sheetName val="Du_toan"/>
      <sheetName val="Phan_tich_vat_tu"/>
      <sheetName val="Tong_hop_vat_tu"/>
      <sheetName val="Gia_tri_vat_tu"/>
      <sheetName val="Chenh_lech_vat_tu"/>
      <sheetName val="Du_thau"/>
      <sheetName val="Don_gia_chi_tiet"/>
      <sheetName val="Tu_van_Thiet_ke"/>
      <sheetName val="Tien_do_thi_cong"/>
      <sheetName val="Bia_du_toan"/>
      <sheetName val="Tro_giup"/>
      <sheetName val="phan_tich_DG㠨Ȣ杀Ȣ咄Ȣ"/>
      <sheetName val="GT_TT_(2)"/>
      <sheetName val="KLTC_giai_doan"/>
      <sheetName val="KL_(2)"/>
      <sheetName val="KLtt_lan3"/>
      <sheetName val="GTT2_lan3_tt"/>
      <sheetName val="GTT2_lan_4_dc_"/>
      <sheetName val="chenh_lech_gia"/>
      <sheetName val="KL_bao_con_lai"/>
      <sheetName val="GTT2_lan_4_tt"/>
      <sheetName val="Tai_khoan"/>
      <sheetName val="dongia_㢠ś㋄ś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Page_3"/>
      <sheetName val=" ?s?s"/>
      <sheetName val="dongia ?s?s"/>
      <sheetName val="Hướng dẫn"/>
      <sheetName val="Ví dụ hàm Vlookup"/>
      <sheetName val="dongia? ?s?_x0004_??s?"/>
      <sheetName val="phan tich DG?????_x0004_?????????????"/>
      <sheetName val="Comb"/>
      <sheetName val="Input"/>
      <sheetName val="dongia_x0000__x0009_㢠ś_x0000__x0004__x0000_㋄ś_x0000_"/>
      <sheetName val="dongia_x0000__x0009_㢠ś_x0004__x0000_㋄ś"/>
      <sheetName val="dongia_x0000__x0000__x0000__x0000__x0000__x0000__x0000__x0000__x0000__x0000__x0009__x0000_?s_x0000__x0004__x0000__x0000__x0000__x0000__x0000__x0000_?s_x0000_"/>
      <sheetName val="dongia_x0000__x0009_?s_x0004__x0000_?s"/>
    </sheetNames>
    <sheetDataSet>
      <sheetData sheetId="0" refreshError="1"/>
      <sheetData sheetId="1" refreshError="1">
        <row r="6">
          <cell r="A6">
            <v>2</v>
          </cell>
          <cell r="B6" t="str">
            <v>VËt liÖu</v>
          </cell>
          <cell r="C6" t="str">
            <v>c¸i</v>
          </cell>
          <cell r="D6">
            <v>15000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D10">
            <v>104762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D28">
            <v>1900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D29">
            <v>109524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  <cell r="F34">
            <v>12557733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D71">
            <v>150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A80">
            <v>76</v>
          </cell>
          <cell r="B80" t="str">
            <v>M¸y thi c«ng</v>
          </cell>
          <cell r="C80" t="str">
            <v>c¸i</v>
          </cell>
          <cell r="D80">
            <v>50000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C98" t="str">
            <v>m2</v>
          </cell>
          <cell r="D98">
            <v>3800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  <cell r="C99" t="str">
            <v>bÇu</v>
          </cell>
          <cell r="D99">
            <v>2000</v>
          </cell>
        </row>
        <row r="100">
          <cell r="A100" t="str">
            <v>.</v>
          </cell>
          <cell r="B100" t="str">
            <v>M¸y thi c«ng kh¸c</v>
          </cell>
          <cell r="C100" t="str">
            <v>bé</v>
          </cell>
          <cell r="D100">
            <v>170000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  <cell r="C104" t="str">
            <v>kg</v>
          </cell>
          <cell r="D104">
            <v>381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  <cell r="C109" t="str">
            <v>kg</v>
          </cell>
          <cell r="D109">
            <v>12727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  <cell r="C114" t="str">
            <v>c¸i</v>
          </cell>
          <cell r="D114">
            <v>2300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  <cell r="C119" t="str">
            <v>c¸i</v>
          </cell>
          <cell r="D119">
            <v>2200000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  <cell r="C124" t="str">
            <v>c¸i</v>
          </cell>
          <cell r="D124">
            <v>1400</v>
          </cell>
        </row>
        <row r="125">
          <cell r="A125" t="str">
            <v>b</v>
          </cell>
          <cell r="B125" t="str">
            <v>§óc tÊm ®an mèi nèi</v>
          </cell>
          <cell r="C125" t="str">
            <v>bé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  <cell r="C129" t="str">
            <v>c¸i</v>
          </cell>
          <cell r="D129">
            <v>1500</v>
          </cell>
        </row>
        <row r="130">
          <cell r="A130" t="str">
            <v>b</v>
          </cell>
          <cell r="B130" t="str">
            <v>§óc tÊm ®an mèi nèi</v>
          </cell>
          <cell r="C130" t="str">
            <v>c¸i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toan duyet"/>
      <sheetName val="TONG HOP QT"/>
      <sheetName val="TONG HOP TBA"/>
      <sheetName val="CHI TIET TBA "/>
      <sheetName val="CHIET TINH TBA "/>
      <sheetName val="VL GC TU"/>
      <sheetName val="NC GC TU"/>
      <sheetName val="TONG HOP DZ 10KV"/>
      <sheetName val="CHI TIET DZ 10 KV"/>
      <sheetName val="CHIET TINH DZ 10 KV"/>
      <sheetName val="TONG HOP DZ 0,4 KV "/>
      <sheetName val="CHI TIET DZ 0,4 KV"/>
      <sheetName val="CHIET TINH DZ 0,4 KV "/>
      <sheetName val="CUOC 89 DZ 0,4 KV "/>
      <sheetName val="TONG HOP CCT"/>
      <sheetName val="CHI TIET CCT"/>
      <sheetName val="CHIET TINH CCT "/>
      <sheetName val="KL DT &amp; QT"/>
      <sheetName val="SAT"/>
      <sheetName val="BXTK"/>
      <sheetName val="MONG"/>
      <sheetName val="CUOC 89 CCT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I5">
            <v>38410.812799999992</v>
          </cell>
        </row>
        <row r="13">
          <cell r="L13">
            <v>23206.5</v>
          </cell>
        </row>
        <row r="14">
          <cell r="L14">
            <v>21499.399999999998</v>
          </cell>
        </row>
        <row r="15">
          <cell r="L15">
            <v>23397.599999999999</v>
          </cell>
        </row>
        <row r="16">
          <cell r="L16">
            <v>46869.5</v>
          </cell>
        </row>
        <row r="17">
          <cell r="H17">
            <v>366174.5</v>
          </cell>
          <cell r="L17">
            <v>13965</v>
          </cell>
        </row>
        <row r="18">
          <cell r="L18">
            <v>33801.899999999994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-tctc"/>
      <sheetName val="SLmay"/>
      <sheetName val="phantich"/>
      <sheetName val="NCcau+duong"/>
      <sheetName val="phu cap"/>
      <sheetName val="VCvatlieu"/>
      <sheetName val="denbu"/>
      <sheetName val="dongia(dg)"/>
      <sheetName val="DT(TW)"/>
      <sheetName val="TH"/>
      <sheetName val="chiphi khac"/>
      <sheetName val="nhan con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Solieu"/>
      <sheetName val="TMC"/>
      <sheetName val="TMDT"/>
      <sheetName val="GiaQuyen"/>
      <sheetName val="tong hop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Bang ve"/>
      <sheetName val="Bang tong ke"/>
      <sheetName val="Liet ke vat tu"/>
      <sheetName val="Sheet2"/>
      <sheetName val="Sheet3"/>
      <sheetName val="Sheet4"/>
      <sheetName val="Sheet5"/>
      <sheetName val="XL4Test5"/>
      <sheetName val="Thang02"/>
      <sheetName val="Thang03"/>
      <sheetName val="thang04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giathanh1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Khoi luong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VL_NC_溼_XL_khac"/>
      <sheetName val="1"/>
      <sheetName val="TSDL"/>
      <sheetName val="toketoanCND MSTS"/>
      <sheetName val="TSKH"/>
      <sheetName val="Vat tu"/>
      <sheetName val="KH-Q1,Q2,01"/>
      <sheetName val="KL_dak_Lap_dat"/>
      <sheetName val="KL_cot[thep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Chart1"/>
      <sheetName val="TDTH"/>
      <sheetName val="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ctdg"/>
      <sheetName val="THXM-tr"/>
      <sheetName val="pp3x!"/>
      <sheetName val="vtôiuhoi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Tinh_CT__x0003__x0000_o_dat"/>
      <sheetName val="BIA HUD_x0001_ LON"/>
      <sheetName val="K,DTt5-6"/>
      <sheetName val="K,DTt7-11"/>
      <sheetName val="K,DTt5-6 (2)"/>
      <sheetName val="K,DTt7-11 (2)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Tong_GT_khac_Pbo_v!n_GT"/>
      <sheetName val="_x0004_T3714"/>
      <sheetName val="DONGIA"/>
      <sheetName val="TTVanChuyen"/>
      <sheetName val="DGXDCB_DD"/>
      <sheetName val="DG CANTHO"/>
      <sheetName val="Dutoan KL"/>
      <sheetName val="PT VATTU"/>
      <sheetName val="NEW-PANEL"/>
      <sheetName val="桃彩楴瑥损瑯灟慨_x0012_䌀楨瑥瑟湩彨潤"/>
      <sheetName val="Rheet30"/>
      <sheetName val="၃hi_tiet_cot_pha"/>
      <sheetName val="bia"/>
      <sheetName val="TH "/>
      <sheetName val="van chuyen"/>
      <sheetName val="KL"/>
      <sheetName val="Phan-Tich"/>
      <sheetName val="20000000"/>
      <sheetName val="30000000"/>
      <sheetName val="1-1"/>
      <sheetName val="thang 1"/>
      <sheetName val="THANG 3"/>
      <sheetName val="CL17_x0000_7"/>
      <sheetName val="Don_giaíCTC"/>
      <sheetName val="BAOGIATHANG"/>
      <sheetName val="DAODAT"/>
      <sheetName val="vanchuyen TC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VL_NC_?_XL_khac"/>
      <sheetName val="ManhԀ_x0000__x0000__x0000_Ȁ"/>
      <sheetName val="thau.xls]SAM OTO 1100-20 DN"/>
      <sheetName val="toketoanCLD MSTS"/>
      <sheetName val="Manh?_x0000__x0000__x0000_?"/>
      <sheetName val="Manh︀ᇕ԰_x0000_缀"/>
      <sheetName val="ManhԀ_x0000__x0000__x0000_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Manh԰"/>
      <sheetName val="PTDG_x0006__x0000_DGTHDC_x0002__x0000_GM_x0003__x0000_GVL_x0003__x0000_GN@_x0004__x0000_DKT"/>
      <sheetName val="TH MUONG_x0007__x0000__x0000_Sheet24_x0007__x0000__x0000_heet25_x0007__x0000__x0000_"/>
      <sheetName val="Manh???_x0000_?"/>
      <sheetName val="Manh?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????????_x0012_???????"/>
      <sheetName val="Cty"/>
      <sheetName val="Trả nợ"/>
      <sheetName val="Nhập"/>
      <sheetName val="K.Toan"/>
      <sheetName val="KTNXT"/>
      <sheetName val="PTDG_x0006_??DGTHDC_x0002_??GM_x0003_??GVL_x0003_??GN@_x0004_"/>
      <sheetName val="ManhԀ???Ȁ"/>
      <sheetName val="Manh︀ᇕ԰?缀"/>
      <sheetName val="ManhԀ???"/>
      <sheetName val="PTDG_x0006_?DGTHDC_x0002_?GM_x0003_?GVL_x0003_?GN@_x0004_?DKT"/>
      <sheetName val="Manh?????"/>
      <sheetName val="TH MUONG_x0007_??Sheet24_x0007_??heet25_x0007_??"/>
      <sheetName val="Manh??????"/>
      <sheetName val="ManhԀ???Ȁ?"/>
      <sheetName val="Manh???"/>
      <sheetName val="TH MUONG_x0007_?Sheet24_x0007_?heet25_x0007_?"/>
      <sheetName val="PTDG_x0006_?DGTHDC_x0002_?GM_x0003_?GVL_x0003_?GN@_x0004_"/>
      <sheetName val="?hi_tiet_cot_pha"/>
      <sheetName val="Tr? n?"/>
      <sheetName val="Nh?p"/>
      <sheetName val="MTO REV.2(ARMOR)"/>
      <sheetName val="Chi_tiet_cot_x001f_pha"/>
      <sheetName val="C(iet_x001f_tinh_do._gia"/>
      <sheetName val="Don_'ia_VCTC"/>
      <sheetName val="Gia_HTXL+_x0016_C"/>
      <sheetName val="XL4_x0010_oppy"/>
      <sheetName val="THANG1_2004"/>
      <sheetName val="QBINH"/>
      <sheetName val="QTRI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[Gia_$hau.xls_x0005_CL6463"/>
      <sheetName val="THANG 4"/>
      <sheetName val="Sheet17"/>
      <sheetName val="Sheet8"/>
      <sheetName val="Sheet9"/>
      <sheetName val="Sheet10"/>
      <sheetName val="Sheet11"/>
      <sheetName val="Sheet12"/>
      <sheetName val="Sheet13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/>
      <sheetData sheetId="366" refreshError="1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 refreshError="1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 refreshError="1"/>
      <sheetData sheetId="472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 refreshError="1"/>
      <sheetData sheetId="540"/>
      <sheetData sheetId="541"/>
      <sheetData sheetId="542"/>
      <sheetData sheetId="543"/>
      <sheetData sheetId="544"/>
      <sheetData sheetId="545"/>
      <sheetData sheetId="546"/>
      <sheetData sheetId="547" refreshError="1"/>
      <sheetData sheetId="548" refreshError="1"/>
      <sheetData sheetId="549" refreshError="1"/>
      <sheetData sheetId="550"/>
      <sheetData sheetId="551" refreshError="1"/>
      <sheetData sheetId="552" refreshError="1"/>
      <sheetData sheetId="553" refreshError="1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/>
      <sheetData sheetId="574" refreshError="1"/>
      <sheetData sheetId="575"/>
      <sheetData sheetId="576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 refreshError="1"/>
      <sheetData sheetId="598"/>
      <sheetData sheetId="599"/>
      <sheetData sheetId="600"/>
      <sheetData sheetId="601"/>
      <sheetData sheetId="602"/>
      <sheetData sheetId="603" refreshError="1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/>
      <sheetData sheetId="650"/>
      <sheetData sheetId="651"/>
      <sheetData sheetId="652"/>
      <sheetData sheetId="653"/>
      <sheetData sheetId="654"/>
      <sheetData sheetId="655"/>
      <sheetData sheetId="656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giathanh1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Thang 01"/>
      <sheetName val="Thang 02"/>
      <sheetName val="Thang 03"/>
      <sheetName val="Thang 04"/>
      <sheetName val="Thang 05"/>
      <sheetName val="Thang 06"/>
      <sheetName val="Du_lieu"/>
      <sheetName val="K LUONG duong dby"/>
      <sheetName val="VL-NC TZ0,4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ptvt"/>
      <sheetName val="sat"/>
      <sheetName val="TONGHOP"/>
      <sheetName val="ChiTietDZ"/>
      <sheetName val="VuaBT"/>
      <sheetName val="BQ"/>
      <sheetName val="ctdg"/>
      <sheetName val="DM 56"/>
      <sheetName val="Thuc thanh"/>
      <sheetName val="DG-Don vi"/>
      <sheetName val="Kind of Service"/>
      <sheetName val="2004 Labor"/>
      <sheetName val="Service Coming"/>
      <sheetName val="dtx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em"/>
      <sheetName val="Km0-1"/>
      <sheetName val="KM1-2"/>
      <sheetName val="Km2-3"/>
      <sheetName val="Km3-4"/>
      <sheetName val="Km4-5"/>
      <sheetName val="Km5-6"/>
      <sheetName val="Km6-7"/>
      <sheetName val="Km7-8"/>
      <sheetName val="Tonghop-bt"/>
      <sheetName val="Tonghop-cc"/>
      <sheetName val="Ny-Km1-4"/>
      <sheetName val="Ny-Km4-6"/>
      <sheetName val="Ny-Km6-8"/>
      <sheetName val="Temp"/>
      <sheetName val="KLM"/>
      <sheetName val="Coc tieu-rao chan"/>
      <sheetName val="Ny-Km1-4 (cc)"/>
      <sheetName val="Ny-Km4-6 (cc)"/>
      <sheetName val="Ny-Km6-8 (cc)"/>
      <sheetName val="CC"/>
      <sheetName val="Phdoan-bt"/>
      <sheetName val="Phdoan-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>
            <v>0.6</v>
          </cell>
        </row>
        <row r="4">
          <cell r="B4">
            <v>1</v>
          </cell>
        </row>
        <row r="6">
          <cell r="B6">
            <v>1.4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"/>
      <sheetName val="DZ22"/>
      <sheetName val="TBA"/>
      <sheetName val="DZ04"/>
      <sheetName val="Cto"/>
      <sheetName val="TNghiem"/>
      <sheetName val="tien luon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moi"/>
      <sheetName val="Thue Bac"/>
      <sheetName val="THue Nam"/>
      <sheetName val="Co quan"/>
      <sheetName val="Thu viec"/>
      <sheetName val="Du an 1B"/>
      <sheetName val="Ban PPThiet bi"/>
      <sheetName val="CNNam"/>
      <sheetName val="CTV"/>
      <sheetName val="CTV Di dong"/>
      <sheetName val="CTV Bao QD"/>
      <sheetName val="Dong Anh"/>
      <sheetName val="Truy thu luon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4">
          <cell r="C4" t="e">
            <v>#N/A</v>
          </cell>
        </row>
        <row r="9">
          <cell r="C9" t="b">
            <v>1</v>
          </cell>
        </row>
        <row r="15">
          <cell r="A15" t="b">
            <v>1</v>
          </cell>
        </row>
        <row r="31">
          <cell r="C31" t="b">
            <v>1</v>
          </cell>
        </row>
      </sheetData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Sheet1"/>
    </sheetNames>
    <sheetDataSet>
      <sheetData sheetId="0" refreshError="1"/>
      <sheetData sheetId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 "/>
      <sheetName val="TONG HOP QT"/>
      <sheetName val="TONG HOP DZ 10(22)KV"/>
      <sheetName val="CHI TIET DZ 10(22) KV"/>
      <sheetName val="CHIET TINH DZ 10(22) KV"/>
      <sheetName val="TONG HOP TBA"/>
      <sheetName val="CHI TIET TBA "/>
      <sheetName val="CHIET TINH TBA "/>
      <sheetName val="TONG HOP DZ 0,4 KV "/>
      <sheetName val="CHI TIET DZ 0,4 KV"/>
      <sheetName val="CHIET TINH DZ 0,4 KV "/>
      <sheetName val="CUOC 89 DZ 0,4 KV "/>
      <sheetName val="TONG HOP CCT"/>
      <sheetName val="CHI TIET CCT"/>
      <sheetName val="CHIET TINH CCT "/>
      <sheetName val="CUOC 89 CCT"/>
      <sheetName val="TRU VT NHAP thieu"/>
      <sheetName val="GIA THANH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QT-00-01"/>
      <sheetName val="BCCTQT-XLD4"/>
      <sheetName val="BCCTQT-XL1"/>
      <sheetName val="BCQT-TTD1"/>
      <sheetName val="CT-chuacoDT"/>
      <sheetName val="TH110Sau HTinh"/>
      <sheetName val="QT-00-01"/>
      <sheetName val="QT-2001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00000000"/>
      <sheetName val="10000000"/>
      <sheetName val="20000000"/>
      <sheetName val="30000000"/>
      <sheetName val="4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E 3"/>
      <sheetName val="Z "/>
      <sheetName val="TONG HOP QT"/>
      <sheetName val="TH-TBA"/>
      <sheetName val="MSAM-TB"/>
      <sheetName val="tba"/>
      <sheetName val="CTTBA"/>
      <sheetName val="CUOC 36 TBA"/>
      <sheetName val="TH-DZ35"/>
      <sheetName val="dz35kV"/>
      <sheetName val="Ct- DZ35kV"/>
      <sheetName val="CP VC35"/>
      <sheetName val="TH-DZ04"/>
      <sheetName val="dz 0,4"/>
      <sheetName val="CT DZ0,4"/>
      <sheetName val="CPVC 0,4"/>
      <sheetName val="TH-CTO"/>
      <sheetName val="cto"/>
      <sheetName val="CPVC 0,4 (2)"/>
      <sheetName val="CT CCTo"/>
      <sheetName val="CUOC 89 CCT"/>
      <sheetName val="00000000"/>
      <sheetName val="1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</sheetNames>
    <sheetDataSet>
      <sheetData sheetId="0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BA"/>
      <sheetName val="Netbook"/>
      <sheetName val="DZ"/>
      <sheetName val="XL4Poppy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1"/>
      <sheetName val="t2"/>
      <sheetName val="t3"/>
      <sheetName val="t4"/>
      <sheetName val="t5"/>
      <sheetName val="t06"/>
      <sheetName val="t07"/>
      <sheetName val="t08"/>
      <sheetName val="t09"/>
      <sheetName val="t10"/>
      <sheetName val="t11"/>
      <sheetName val="t12"/>
      <sheetName val="0103"/>
      <sheetName val="0203"/>
      <sheetName val="th-nop"/>
      <sheetName val="th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km248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Sheet6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Congty"/>
      <sheetName val="VPPN"/>
      <sheetName val="XN74"/>
      <sheetName val="XN54"/>
      <sheetName val="XN33"/>
      <sheetName val="NK96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 t5"/>
      <sheetName val="t.4"/>
      <sheetName val=" t3 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b1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phan tich DG"/>
      <sheetName val="gia vat lieu"/>
      <sheetName val="gia xe may"/>
      <sheetName val="gia nhan cong"/>
      <sheetName val="Trich Ngang"/>
      <sheetName val="Danh sach Rieng"/>
      <sheetName val="Dia Diem Thuc Tap"/>
      <sheetName val="De Tai Thuc Tap"/>
      <sheetName val="CamPha"/>
      <sheetName val="MongCai"/>
      <sheetName val="20000000"/>
      <sheetName val="30000000"/>
      <sheetName val="40000000"/>
      <sheetName val="50000000"/>
      <sheetName val="60000000"/>
      <sheetName val="70000000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XXXXXX_xda24_X"/>
      <sheetName val="Tonghop"/>
      <sheetName val="Sheet7"/>
      <sheetName val="HHVt 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Sheet10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o~g hop 1,5x1,5"/>
      <sheetName val="CDPS 6tc (2)"/>
      <sheetName val="Thau"/>
      <sheetName val="CT-BT"/>
      <sheetName val="Xa"/>
      <sheetName val="TH du toan "/>
      <sheetName val="Du toan "/>
      <sheetName val="C.Tinh"/>
      <sheetName val="TK_cap"/>
      <sheetName val="CV di trong  dong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[IBASE2.XLSѝTNHNoi"/>
      <sheetName val="BangTH"/>
      <sheetName val="Xaylap "/>
      <sheetName val="Nhan cong"/>
      <sheetName val="Thietbi"/>
      <sheetName val="Diengiai"/>
      <sheetName val="Vanchuyen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.K H.T.T5"/>
      <sheetName val="T.K T7"/>
      <sheetName val="TK T6"/>
      <sheetName val="T.K T5"/>
      <sheetName val="Bang thong ke hang ton"/>
      <sheetName val="thong ke "/>
      <sheetName val="T.KT04"/>
      <sheetName val="Nhap lieu"/>
      <sheetName val="PGT"/>
      <sheetName val="Tien dien"/>
      <sheetName val="Thue GTGT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䁝BC6tT17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T 03"/>
      <sheetName val="TH 03"/>
      <sheetName val="Nhap_lieu"/>
      <sheetName val="Khoiluong"/>
      <sheetName val="Vattu"/>
      <sheetName val="THQI"/>
      <sheetName val="T6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/>
          <cell r="AL66" t="str">
            <v>500</v>
          </cell>
          <cell r="AM66">
            <v>1</v>
          </cell>
          <cell r="AN66">
            <v>17.2</v>
          </cell>
          <cell r="AO66"/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 refreshError="1"/>
      <sheetData sheetId="664" refreshError="1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/>
      <sheetData sheetId="697"/>
      <sheetData sheetId="698"/>
      <sheetData sheetId="699"/>
      <sheetData sheetId="700"/>
      <sheetData sheetId="701"/>
      <sheetData sheetId="702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Bthkl"/>
      <sheetName val="XL4Poppy"/>
      <sheetName val="KM247"/>
      <sheetName val="km248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Congty"/>
      <sheetName val="VPPN"/>
      <sheetName val="XN74"/>
      <sheetName val="XN54"/>
      <sheetName val="XN33"/>
      <sheetName val="NK96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hart1"/>
      <sheetName val="Du an nut So"/>
      <sheetName val="Du an nut vong"/>
      <sheetName val="Du an nut Nam cau Tlong"/>
      <sheetName val="Duong kim lien 0 cho dua"/>
      <sheetName val="Du an KTDC Nam trung yen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F130"/>
          <cell r="G130"/>
          <cell r="H130"/>
          <cell r="I130">
            <v>7.0000000000000007E-2</v>
          </cell>
          <cell r="J130"/>
          <cell r="K130">
            <v>7.0000000000000007E-2</v>
          </cell>
          <cell r="L130"/>
          <cell r="M130"/>
          <cell r="N130"/>
          <cell r="O130"/>
          <cell r="P130">
            <v>2</v>
          </cell>
          <cell r="Q130"/>
          <cell r="R130"/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/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/>
      <sheetData sheetId="186"/>
      <sheetData sheetId="187"/>
      <sheetData sheetId="188"/>
      <sheetData sheetId="189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SPL4-TOTAL"/>
      <sheetName val="ESTI."/>
      <sheetName val="DI-ESTI"/>
      <sheetName val="Input"/>
      <sheetName val="ptdg "/>
      <sheetName val="ptke"/>
      <sheetName val="ptdg"/>
      <sheetName val="IBASE"/>
      <sheetName val="(24)-Truc 9"/>
      <sheetName val="ctdg"/>
      <sheetName val="clecÿÿt"/>
      <sheetName val="ÿÿngia"/>
      <sheetName val="khung ten TD"/>
      <sheetName val="DATA"/>
      <sheetName val="CHITIET VL-NC-TT1p"/>
      <sheetName val="TONGKE3p"/>
      <sheetName val="DCV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ing"/>
      <sheetName val="Check F-F"/>
      <sheetName val="Check G-G"/>
      <sheetName val="Loading (2)"/>
      <sheetName val="XXXXXXXX"/>
      <sheetName val="000000000000"/>
      <sheetName val="00000000"/>
      <sheetName val="XXXXXXX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huc thanh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Giai trinh"/>
      <sheetName val="CTNTTH"/>
      <sheetName val="sat"/>
      <sheetName val="ptvt"/>
      <sheetName val="ptdgD"/>
      <sheetName val="LAM NHA"/>
      <sheetName val="Tongke"/>
      <sheetName val="XL4Poppy"/>
      <sheetName val="rebar"/>
      <sheetName val="DG "/>
      <sheetName val="1111"/>
      <sheetName val="LoaiDay"/>
      <sheetName val="Bang chiet tinh TBA"/>
      <sheetName val="chitiet"/>
      <sheetName val="IBASE"/>
      <sheetName val="dtxl"/>
      <sheetName val="gVL"/>
      <sheetName val="DATA"/>
      <sheetName val="tra-vat-lieu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"/>
      <sheetName val="ctTBA"/>
      <sheetName val="BTTBA"/>
      <sheetName val="DZ22"/>
      <sheetName val="TTDZ22"/>
      <sheetName val="DZ04"/>
      <sheetName val="TTDZ0,4-cto"/>
      <sheetName val="cto"/>
      <sheetName val="THctiet"/>
      <sheetName val="THctiet (2)"/>
      <sheetName val="bia (4)"/>
      <sheetName val="T1-2004"/>
      <sheetName val="T2"/>
      <sheetName val="T3"/>
      <sheetName val="quy1"/>
      <sheetName val="T4"/>
      <sheetName val="T5"/>
      <sheetName val="T6"/>
      <sheetName val="Quý 2"/>
      <sheetName val="6Thang"/>
      <sheetName val="T7"/>
      <sheetName val="Sheet3"/>
      <sheetName val="Sheet2"/>
      <sheetName val="cham diem"/>
      <sheetName val="5T"/>
      <sheetName val="00000000"/>
      <sheetName val="XL4Poppy"/>
      <sheetName val="[Thai Hoa 2.xls聝ctTBA"/>
      <sheetName val="CNV nu"/>
      <sheetName val="CN nu 1"/>
      <sheetName val="CN nu 2"/>
      <sheetName val="XL4Test5"/>
      <sheetName val="tientet"/>
      <sheetName val="hochieu"/>
      <sheetName val="Sodu"/>
      <sheetName val="Sodu (2)"/>
      <sheetName val="Sodu t8"/>
      <sheetName val="THluong (2)"/>
      <sheetName val="THluong (3)"/>
      <sheetName val="Sodu t8 (2)"/>
      <sheetName val="Sodu t9(3)"/>
      <sheetName val="Sodu t11"/>
      <sheetName val="Sheet6"/>
      <sheetName val="Sheet7"/>
      <sheetName val="Sheet8"/>
      <sheetName val="Sheet9"/>
      <sheetName val="Sheet10"/>
      <sheetName val="THctihiphiV"/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N$"/>
      <sheetName val="CNVND"/>
      <sheetName val="10000000"/>
      <sheetName val="20000000"/>
      <sheetName val="30000000"/>
      <sheetName val="40000000"/>
      <sheetName val="50000000"/>
      <sheetName val="60000000"/>
      <sheetName val="Ctinh 10kV"/>
      <sheetName val="ESTI."/>
      <sheetName val="DI-ESTI"/>
      <sheetName val="ma-pt"/>
      <sheetName val="TTTram"/>
      <sheetName val="[Thai Hoa 2.xls?ctTBA"/>
      <sheetName val="ctTÊA"/>
      <sheetName val="THcthet"/>
      <sheetName val="TT35"/>
      <sheetName val="ESTI_"/>
      <sheetName val="DI_ESTI"/>
      <sheetName val="Tai khoan"/>
      <sheetName val="GVL"/>
      <sheetName val="_Thai Hoa 2.xls聝ctTBA"/>
      <sheetName val="_Thai Hoa 2.xls_ctTBA"/>
      <sheetName val="V.phi"/>
      <sheetName val="DV-T-D"/>
      <sheetName val="bcnoitru"/>
      <sheetName val="bcng.tru"/>
      <sheetName val="Sheet5"/>
      <sheetName val="Sheet11"/>
      <sheetName val="Sheet12"/>
      <sheetName val="Sheet13"/>
      <sheetName val="Sheet14"/>
      <sheetName val="Sheet15"/>
      <sheetName val="Sheet16"/>
      <sheetName val="qui_1"/>
      <sheetName val="qui_2"/>
      <sheetName val="qui_3"/>
      <sheetName val="Qui_4"/>
      <sheetName val="Thanh_ly"/>
      <sheetName val="XXXXXXXX"/>
      <sheetName val="Sodu t( (2)"/>
      <sheetName val="Chart1"/>
      <sheetName val="mong + than"/>
      <sheetName val="h thien tt"/>
      <sheetName val="hoµn thien x trat"/>
      <sheetName val="~         "/>
      <sheetName val="THctiet_(2)"/>
      <sheetName val="bia_(4)"/>
      <sheetName val="[Thai_Hoa_2_xls聝ctTBA"/>
      <sheetName val="_Thai Hoa 2.xls?ctTBA"/>
      <sheetName val="BT-DSPK"/>
      <sheetName val="IBASE"/>
      <sheetName val="Gia"/>
      <sheetName val="tra-vat-lieu"/>
      <sheetName val="Dm mui"/>
      <sheetName val="Don gia"/>
      <sheetName val="_Thai_Hoa_2_xls聝ctTBA"/>
      <sheetName val="LS 31.12.02"/>
      <sheetName val="TT04"/>
      <sheetName val=""/>
      <sheetName val="CD_x0000__x0000_"/>
      <sheetName val="ken=&quot;6595b64144ccf1df&quot;,type=&quot;wi"/>
      <sheetName val="chitiet"/>
      <sheetName val="CHIET TINH TBA "/>
      <sheetName val="CHIET TINH DZ 0,4 KV "/>
      <sheetName val="CHIET TINH DZ 35 KV"/>
      <sheetName val="CHIET TINH CCT "/>
      <sheetName val="TTDR22"/>
      <sheetName val="tienluong"/>
      <sheetName val="ma_pt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LK2"/>
      <sheetName val="Sheet2"/>
      <sheetName val="Sheet3"/>
      <sheetName val="Sheet1"/>
      <sheetName val="XL4Poppy"/>
    </sheetNames>
    <sheetDataSet>
      <sheetData sheetId="0" refreshError="1">
        <row r="31">
          <cell r="Q31">
            <v>16400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KQHDKD"/>
      <sheetName val="KHOI_DONG"/>
      <sheetName val="Inctiettk"/>
      <sheetName val="cd taikhoan"/>
      <sheetName val="NK_CHUNG"/>
      <sheetName val="CD_PSINH"/>
      <sheetName val="Sheet3"/>
      <sheetName val="CDKT"/>
      <sheetName val="MAKHACH"/>
      <sheetName val="TH_CNO"/>
      <sheetName val="GVL"/>
      <sheetName val="THCP"/>
      <sheetName val="BQT"/>
      <sheetName val="RG"/>
      <sheetName val="BCVT"/>
      <sheetName val="BKHD"/>
      <sheetName val="NEW-PANEL"/>
      <sheetName val="tienluong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DOAM0654CAS"/>
      <sheetName val="hold5"/>
      <sheetName val="hold6"/>
      <sheetName val="VC"/>
      <sheetName val="chitiet"/>
      <sheetName val="C/ngty"/>
      <sheetName val=""/>
      <sheetName val="Phung Thi HIen 18(2_x0009_"/>
      <sheetName val="Le Tri An 2_x0011_(2)"/>
      <sheetName val="H/ang Van Chuong 22(2)"/>
      <sheetName val="Le_x0000_Huu Hoa 25(2)"/>
      <sheetName val="DI-ESTI"/>
      <sheetName val="sat"/>
      <sheetName val="ptvt"/>
      <sheetName val="Le Huu Thuy 2_x0019_(2)"/>
      <sheetName val="klnd"/>
      <sheetName val="DTmd"/>
      <sheetName val="thnl"/>
      <sheetName val="htxl"/>
      <sheetName val="bvl"/>
      <sheetName val="kpct"/>
      <sheetName val="THKP"/>
      <sheetName val="Phung Thi HIen 18(2 "/>
      <sheetName val="Nguyen Duy Lien ႀ￸(2)"/>
      <sheetName val="Nguyen Duy Lien ??(2)"/>
      <sheetName val="ଶᐭ8"/>
      <sheetName val="Hoang Van Chuong _x0000_2(2)"/>
      <sheetName val="X_x0000_4Test5"/>
      <sheetName val="DG chi tiet"/>
      <sheetName val="TT"/>
      <sheetName val="DI_ESTI"/>
      <sheetName val="Le Tat Ve M.M (1ÿÿ"/>
      <sheetName val="Le ThÿÿNhan M.M (12)"/>
      <sheetName val="Truot_nen"/>
      <sheetName val="DD 10KV"/>
      <sheetName val="tra-vat-lieu"/>
      <sheetName val="PTDG"/>
      <sheetName val="T11,12-2001"/>
      <sheetName val="General"/>
      <sheetName val="Le"/>
      <sheetName val="Le?Huu Hoa 25(2)"/>
      <sheetName val="Hoang Van Chuong ?2(2)"/>
      <sheetName val="X?4Test5"/>
      <sheetName val="BTH phi"/>
      <sheetName val="BLT phi"/>
      <sheetName val="phi,le phi"/>
      <sheetName val="Bien Lai TON"/>
      <sheetName val="BCQT "/>
      <sheetName val="Giay di duong"/>
      <sheetName val="BC QT cua tung ap"/>
      <sheetName val="GIAO CHI TIEU THU QUY 07"/>
      <sheetName val="BANG TONG HOP GIAY NOP TIEN"/>
      <sheetName val="Le Thi Ly 23(2_x0009_"/>
      <sheetName val="Hoang Van Chuong "/>
      <sheetName val="X"/>
      <sheetName val="LIST"/>
      <sheetName val="Le Thi Nha_x0000__x0000_f_x0000__x0001__x0000__x0000_"/>
      <sheetName val="_x0002__x0000_"/>
      <sheetName val="XJ74"/>
      <sheetName val="??8"/>
      <sheetName val="CSDL"/>
      <sheetName val="BK"/>
      <sheetName val="PNK"/>
      <sheetName val="PXK"/>
      <sheetName val="PTL"/>
      <sheetName val="NXT"/>
      <sheetName val="STH131"/>
      <sheetName val="MAU PX"/>
      <sheetName val="331"/>
      <sheetName val="13)8"/>
      <sheetName val="Girder"/>
      <sheetName val="SPL4"/>
      <sheetName val="NR2Ƞ565 PQ DQ"/>
      <sheetName val="_x0011_3-8"/>
      <sheetName val="SOKT-Q3CT"/>
      <sheetName val="C_ngty"/>
      <sheetName val="H_ang Van Chuong 22(2)"/>
      <sheetName val="THONG KE"/>
      <sheetName val="NHATKY"/>
      <sheetName val="ma_pt"/>
      <sheetName val="Tra_bang"/>
      <sheetName val="LDC"/>
      <sheetName val="LDB"/>
      <sheetName val="LDA"/>
      <sheetName val="LD"/>
      <sheetName val="KEM NGHIEN GIA CONG"/>
      <sheetName val="Nguyen Duy Lien __(2)"/>
      <sheetName val="Le_Huu Hoa 25(2)"/>
      <sheetName val="__8"/>
      <sheetName val="Hoang Van Chuong _2(2)"/>
      <sheetName val="X_4Test5"/>
      <sheetName val="Le Thi Nha??f?_x0001_??"/>
      <sheetName val="_x0002_?"/>
      <sheetName val="Sheet26"/>
      <sheetName val="IBASE"/>
      <sheetName val="Le Heu Hoa 25(2_x0009_"/>
      <sheetName val="Hoang Thi Binh 08(2)"/>
      <sheetName val="Pham Thi Thuong  M.M (7i"/>
      <sheetName val="Tai_khoan"/>
      <sheetName val="So_KT"/>
      <sheetName val="tong_hop"/>
      <sheetName val="phan_tich_DG"/>
      <sheetName val="gia_vat_lieu"/>
      <sheetName val="gia_xe_may"/>
      <sheetName val="gia_nhan_cong"/>
      <sheetName val="cd_taikhoan"/>
      <sheetName val="Do_Thi_Tho_M_M_(1)"/>
      <sheetName val="Nguyen_Van_Ly_M_M_(2)"/>
      <sheetName val="Dinh_Van_Hai_M_M_(3)"/>
      <sheetName val="Tran_Van_Thai__M_M_(4)_"/>
      <sheetName val="Tran_Thi_lan__M_M_(5)_"/>
      <sheetName val="Pham_Thi_Thin__M_M_(6)"/>
      <sheetName val="Pham_Thi_Thuong__M_M_(7)"/>
      <sheetName val="le_Thi_Thuc__M_M_(8)"/>
      <sheetName val="Ngo_Van_Nhan_M_M_(9)"/>
      <sheetName val="Le_Tat_Ve_M_M_(10)"/>
      <sheetName val="Le_Tat_Ve_M_M_(11)"/>
      <sheetName val="Le_Thi_Nhan_M_M_(12)"/>
      <sheetName val="Le_Thi_Nhan_12(2)"/>
      <sheetName val="Doan_Van_Chin_13(1)"/>
      <sheetName val="Doan_Van_Chin_13(2)"/>
      <sheetName val="Dinh_Van_Ranh_14(1)"/>
      <sheetName val="Nguyen_Duy_Lien_15(2)"/>
      <sheetName val="Le_Huu_Hanh_16(1)"/>
      <sheetName val="Le_Huu_Hanh_16(2)"/>
      <sheetName val="Le_Tat_Ve_17(2)"/>
      <sheetName val="Phung_Thi_Hien_18(1)"/>
      <sheetName val="Phung_Thi_Hien_18(2)"/>
      <sheetName val="Ngo_Xuan_Dap_19(2)"/>
      <sheetName val="Le_Huu_Hung_20(2)"/>
      <sheetName val="Le_Tri_An_21(2)"/>
      <sheetName val="Hoang_Van_Chuong_22(2)"/>
      <sheetName val="Le_Thi_Ly_23(2)"/>
      <sheetName val="Vu_Dinh_Tre_24(2)"/>
      <sheetName val="Le_Huu_Hoa_25(2)"/>
      <sheetName val="Le_Tat_Ve_26(2)"/>
      <sheetName val="Hoang_Thi_Binh_27(2)"/>
      <sheetName val="Hoang_Thi_Binh_28(2)"/>
      <sheetName val="Le_Huu_Thuy_29(2)"/>
      <sheetName val="Mau_moi"/>
      <sheetName val="PV_THIEU(2)"/>
      <sheetName val="400-415_37"/>
      <sheetName val="KL_NR2"/>
      <sheetName val="NR2_565_PQ_DQ"/>
      <sheetName val="565_DD"/>
      <sheetName val="M2-415_37"/>
      <sheetName val="507_PQ"/>
      <sheetName val="507_DD"/>
      <sheetName val="_Subbase"/>
      <sheetName val="Phu_cap"/>
      <sheetName val="phu_cap_nam"/>
      <sheetName val="Mau_1_PGD"/>
      <sheetName val="Mau_2PGD"/>
      <sheetName val="Mau_3_PGD"/>
      <sheetName val="mau_so_01A"/>
      <sheetName val="mau_so_2"/>
      <sheetName val="mau_so_3"/>
      <sheetName val="MïJule2"/>
      <sheetName val="Le?Huu Hanh 16(1)"/>
      <sheetName val="Le Thi?Nhan M.M (12)"/>
      <sheetName val="_x0004_OAM0654CAS"/>
      <sheetName val="Le Thi Ly 23(2 "/>
      <sheetName val="tra_vat_lieu"/>
      <sheetName val="Sbq18"/>
      <sheetName val="Parem"/>
      <sheetName val="PR THIEU(2)"/>
      <sheetName val="Le Thi Nha"/>
      <sheetName val="NR2?565 PQ DQ"/>
      <sheetName val="ESTI."/>
      <sheetName val="Le_x0000_Huu Hanh 16(1)"/>
      <sheetName val="Le Thi_x0000_Nhan M.M (12)"/>
      <sheetName val="DMTK"/>
      <sheetName val="NHATKYC"/>
      <sheetName val="ctTBA"/>
      <sheetName val="FD"/>
      <sheetName val="GI"/>
      <sheetName val="EE (3)"/>
      <sheetName val="PAVEMENT"/>
      <sheetName val="TRAFFIC"/>
      <sheetName val="Dinh nghia"/>
      <sheetName val="SumSBU"/>
      <sheetName val="Book 1 Summary"/>
      <sheetName val="Pham ThiðThuong  M.M (7)"/>
      <sheetName val="Le Tat Ve M.M (19)"/>
      <sheetName val="Le Thi Nha?f?_x0001_?"/>
      <sheetName val="400-015.37"/>
      <sheetName val="Pham Thi(Thuong  M.M (7)"/>
      <sheetName val="DTCT"/>
      <sheetName val="Tables"/>
      <sheetName val="ma-pt"/>
      <sheetName val="28-8_x0000__x0000__x0000__x0000__x0000__x0000__x0000__x0000__x0000__x0000__x0000__x0000_㢈ȣ_x0000__x0004__x0000__x0000__x0000__x0000__x0000__x0000_䴀ȣ_x0000__x0000__x0000_"/>
      <sheetName val="Look_up_table"/>
      <sheetName val="hgld5"/>
      <sheetName val="Hoang Van Chuong 2(2)"/>
      <sheetName val="_x0002_"/>
      <sheetName val="Le Thi Nha_x0000_f_x0000__x0001__x0000_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/>
      <sheetData sheetId="188" refreshError="1"/>
      <sheetData sheetId="189"/>
      <sheetData sheetId="190" refreshError="1"/>
      <sheetData sheetId="191" refreshError="1"/>
      <sheetData sheetId="192" refreshError="1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 refreshError="1"/>
      <sheetData sheetId="233" refreshError="1"/>
      <sheetData sheetId="234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 refreshError="1"/>
      <sheetData sheetId="33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 refreshError="1"/>
      <sheetData sheetId="347"/>
      <sheetData sheetId="348"/>
      <sheetData sheetId="349" refreshError="1"/>
      <sheetData sheetId="350" refreshError="1"/>
      <sheetData sheetId="351" refreshError="1"/>
      <sheetData sheetId="352"/>
      <sheetData sheetId="353" refreshError="1"/>
      <sheetData sheetId="354"/>
      <sheetData sheetId="355"/>
      <sheetData sheetId="356" refreshError="1"/>
      <sheetData sheetId="357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TH"/>
      <sheetName val="DZ 35"/>
      <sheetName val="TBA"/>
      <sheetName val="DZ 0.4"/>
      <sheetName val="Cto"/>
      <sheetName val="tien luong"/>
      <sheetName val="p.sinh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>
        <row r="6">
          <cell r="O6">
            <v>44406600</v>
          </cell>
        </row>
        <row r="8">
          <cell r="O8">
            <v>178399722.69811001</v>
          </cell>
        </row>
        <row r="21">
          <cell r="O21">
            <v>21956235.415262394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/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0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 refreshError="1"/>
      <sheetData sheetId="1" refreshError="1"/>
      <sheetData sheetId="2" refreshError="1">
        <row r="13">
          <cell r="K13">
            <v>4400</v>
          </cell>
        </row>
        <row r="14">
          <cell r="K14">
            <v>4400</v>
          </cell>
        </row>
        <row r="16">
          <cell r="K16">
            <v>4849.9000000000005</v>
          </cell>
        </row>
        <row r="23">
          <cell r="K23">
            <v>5149.9000000000005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 QT"/>
      <sheetName val="Z "/>
      <sheetName val="TONG HOP QT"/>
      <sheetName val="TONG HOP DZ 35"/>
      <sheetName val="VL-NC-MTC DZ35 KV"/>
      <sheetName val="CHIET TINH DZ 35 KV"/>
      <sheetName val="CUOC 36 DZ 35 KV"/>
      <sheetName val="TONG HOP TBA"/>
      <sheetName val="VL-NC-MTCTBA"/>
      <sheetName val="CHIET TINH TBA"/>
      <sheetName val="CUOC 36 TBA"/>
      <sheetName val="TONG HOP DZ 0,4 KV"/>
      <sheetName val=" VL-NC-MTC DZ0,4 KV"/>
      <sheetName val="CHIET TINH DZ 0,4 KV"/>
      <sheetName val="CUOC 89 DZ 0,4 KV"/>
      <sheetName val="TONG HOP CCT"/>
      <sheetName val="VL-NC-MTC CTO"/>
      <sheetName val="CHIET TINH CCT"/>
      <sheetName val="CUOC 89 CCT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luongKm2,4"/>
      <sheetName val="B.cao"/>
      <sheetName val="T.tiet"/>
      <sheetName val="T.N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To trinh"/>
      <sheetName val="bang2"/>
      <sheetName val="coHoan"/>
      <sheetName val="Congty"/>
      <sheetName val="VPPN"/>
      <sheetName val="XN74"/>
      <sheetName val="XN54"/>
      <sheetName val="XN33"/>
      <sheetName val="NK96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C.     Lang"/>
      <sheetName val="XN79"/>
      <sheetName val="CTMT"/>
      <sheetName val="DG CAࡕ"/>
      <sheetName val="QL1A-QL1Q moi"/>
      <sheetName val="SL)NC-MB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KluongKm2_x000c_4"/>
      <sheetName val="BDCNH"/>
      <sheetName val="bcdtk"/>
      <sheetName val="BCDKTNH"/>
      <sheetName val="BCDKTTHUE"/>
      <sheetName val="tsc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P_x000c_V"/>
      <sheetName val="DG "/>
      <sheetName val="Tojg KLBS"/>
      <sheetName val="TTDZ22"/>
      <sheetName val="Maumo)"/>
      <sheetName val="ɂIEN DONG"/>
      <sheetName val="XL@Test5"/>
      <sheetName val="DG CA?"/>
      <sheetName val="NCong-Day-Su"/>
      <sheetName val="¶"/>
      <sheetName val="KH-Q1,Q2,01"/>
      <sheetName val="?IEN DONG"/>
      <sheetName val="giathanh1"/>
      <sheetName val="Tonchop"/>
      <sheetName val="Quy_x0000_2-2002"/>
      <sheetName val="dmuc"/>
      <sheetName val="NC"/>
      <sheetName val="S29_x0007__x0000__x0000_S"/>
      <sheetName val="KK bo sung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Bu gi`"/>
      <sheetName val="IBASE"/>
      <sheetName val="˜Ünh m÷c"/>
      <sheetName val="PTVL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XL4Te3t5"/>
      <sheetName val="tuong"/>
      <sheetName val="DO AM DT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TDT"/>
      <sheetName val="Ünh m÷c"/>
      <sheetName val="Quy"/>
      <sheetName val="S29_x0007_"/>
      <sheetName val="XL4@oppy"/>
      <sheetName val="Km&quot;33s,"/>
      <sheetName val="Km227O838-228_100"/>
      <sheetName val="Dang TSCD 98-02"/>
      <sheetName val="dtkhovd"/>
      <sheetName val="CDMT"/>
      <sheetName val="DT1????????"/>
      <sheetName val="Quy?2-2002"/>
      <sheetName val="DT1?"/>
      <sheetName val="S29_x0007_??S"/>
      <sheetName val="S29_x0007_?S"/>
      <sheetName val="Sêeet9"/>
      <sheetName val="NHAN_x0000_CONG"/>
      <sheetName val="4_x0004__x0000__x0000_XN54_x0004__x0000__x0000_XN33_x0004__x0000__x0000_NK96_x0006__x0000__x0000_Sheet4"/>
      <sheetName val="Q3-01-duyet"/>
      <sheetName val="CHIET TINH TBA"/>
      <sheetName val="Bang TK goc"/>
      <sheetName val="DGchitiet "/>
      <sheetName val="çha tri SX"/>
      <sheetName val="So Conç!îfhiep"/>
      <sheetName val="XLÿÿest5"/>
      <sheetName val="Girder"/>
      <sheetName val="Tendon"/>
      <sheetName val="Sheetr"/>
      <sheetName val="Km225_838-228_100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Tang TRCD 98-02"/>
      <sheetName val="TSCD 2000"/>
      <sheetName val="XNGBQII-_x0010_4 (3)"/>
      <sheetName val="CT_x0000_doanh thu 2005"/>
      <sheetName val="NEW-PANEL"/>
      <sheetName val="XNGBQI-01 (02)"/>
      <sheetName val="DG CA_"/>
      <sheetName val="_IEN DONG"/>
      <sheetName val="BGThau_x0008_"/>
      <sheetName val="CĮ     Lang"/>
      <sheetName val="data"/>
      <sheetName val="phi"/>
      <sheetName val="PPVT"/>
      <sheetName val="ctTBA"/>
      <sheetName val="INV"/>
      <sheetName val="XXXXXXX2"/>
      <sheetName val="XXXXXXX3"/>
      <sheetName val="XXXXXXX4"/>
      <sheetName val="NHAN"/>
      <sheetName val="ptdg"/>
      <sheetName val="NHAN CWNG"/>
      <sheetName val="DT1________"/>
      <sheetName val="DT1_"/>
      <sheetName val="S29_x0007___S"/>
      <sheetName val="S29_x0007__S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Km227Э227_838s,"/>
      <sheetName val="M+MC"/>
      <sheetName val="Na2_x0000__x0000_01"/>
      <sheetName val="Hạng mục 2"/>
      <sheetName val="coctuatrenda"/>
      <sheetName val="tra-vat-lieu"/>
      <sheetName val="DI-ESTI"/>
      <sheetName val="BGThau_x0008__x0000_0000000_x0001__x0006__x0000_Sheet1_x0008__x0000_To dr"/>
      <sheetName val="_x0000__x0000_쫀䃝Z"/>
      <sheetName val="_x0000__x0000__x0000__x0000_¢é@Z_x0000__x000d__x0000__x0004_"/>
      <sheetName val="MTO REV.2(ARMOR)"/>
      <sheetName val="tienluong"/>
      <sheetName val="Quy $-02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CT"/>
      <sheetName val="CI     Lang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Na2"/>
      <sheetName val=""/>
      <sheetName val="4_x0004_"/>
      <sheetName val="_x0000__x0000_??Z"/>
      <sheetName val="TTTram"/>
      <sheetName val="DO_AM_DT"/>
      <sheetName val="ɂIEN_DONG"/>
      <sheetName val="DG_CA?"/>
      <sheetName val="GVL-NC-M"/>
      <sheetName val="_x0000__x0000__x0000__x0000_¢é@Z_x0000__x000a__x0000__x0004_"/>
      <sheetName val="Vong KLBS"/>
      <sheetName val="Du Toan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Pier"/>
      <sheetName val="Pile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Exterior Walls Finishes"/>
      <sheetName val="Khoi luong"/>
      <sheetName val="GIAVLIEU"/>
      <sheetName val="Km23"/>
      <sheetName val="Du kien DT 9 thang de fop"/>
      <sheetName val="H?ng m?c 2"/>
      <sheetName val="Km227?227_838s,"/>
      <sheetName val="_x0000__x0000__x0000__x0000_€¢é@Z_x0000__x000d__x0000__x0004_"/>
      <sheetName val="Hedging"/>
      <sheetName val="mtk_b"/>
      <sheetName val="[Q3-01-duyet.xlsUboHoan"/>
      <sheetName val="KTQT-AF_x0003_"/>
      <sheetName val="KLDGT_x0014_&lt;120%"/>
      <sheetName val="Congt9"/>
      <sheetName val="DT1_x0000__x0000__x0000__x0000__x0000__x0000__x0000__x0000_"/>
      <sheetName val="DT1_x0000_"/>
      <sheetName val="S29_x0007__x0000_S"/>
      <sheetName val="BGThau_x0008__x0000_0000000_x0001__x0006__x0000_Sheet1_x0008__x0000_To"/>
      <sheetName val="4_x0004__x0000_XN54_x0004__x0000_XN33_x0004__x0000_NK96_x0006__x0000_Sheet4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 refreshError="1"/>
      <sheetData sheetId="205"/>
      <sheetData sheetId="206" refreshError="1"/>
      <sheetData sheetId="207"/>
      <sheetData sheetId="208"/>
      <sheetData sheetId="209" refreshError="1"/>
      <sheetData sheetId="210" refreshError="1"/>
      <sheetData sheetId="211" refreshError="1"/>
      <sheetData sheetId="212"/>
      <sheetData sheetId="213" refreshError="1"/>
      <sheetData sheetId="214" refreshError="1"/>
      <sheetData sheetId="215" refreshError="1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 refreshError="1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/>
      <sheetData sheetId="291"/>
      <sheetData sheetId="292"/>
      <sheetData sheetId="293"/>
      <sheetData sheetId="294"/>
      <sheetData sheetId="295" refreshError="1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 refreshError="1"/>
      <sheetData sheetId="306" refreshError="1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 refreshError="1"/>
      <sheetData sheetId="393"/>
      <sheetData sheetId="394"/>
      <sheetData sheetId="395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/>
      <sheetData sheetId="403"/>
      <sheetData sheetId="404"/>
      <sheetData sheetId="405"/>
      <sheetData sheetId="406" refreshError="1"/>
      <sheetData sheetId="407" refreshError="1"/>
      <sheetData sheetId="408"/>
      <sheetData sheetId="409" refreshError="1"/>
      <sheetData sheetId="410" refreshError="1"/>
      <sheetData sheetId="411" refreshError="1"/>
      <sheetData sheetId="412" refreshError="1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/>
      <sheetData sheetId="441" refreshError="1"/>
      <sheetData sheetId="442" refreshError="1"/>
      <sheetData sheetId="443" refreshError="1"/>
      <sheetData sheetId="444" refreshError="1"/>
      <sheetData sheetId="445"/>
      <sheetData sheetId="446" refreshError="1"/>
      <sheetData sheetId="447" refreshError="1"/>
      <sheetData sheetId="448" refreshError="1"/>
      <sheetData sheetId="449" refreshError="1"/>
      <sheetData sheetId="450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/>
      <sheetData sheetId="581"/>
      <sheetData sheetId="582"/>
      <sheetData sheetId="583"/>
      <sheetData sheetId="584"/>
      <sheetData sheetId="585" refreshError="1"/>
      <sheetData sheetId="586"/>
      <sheetData sheetId="587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Sheet1"/>
      <sheetName val="Sheet2"/>
      <sheetName val="Sheet3"/>
      <sheetName val="Thuc thanh"/>
      <sheetName val="THDT"/>
      <sheetName val="THDG"/>
      <sheetName val="CTDG"/>
      <sheetName val="CTBT"/>
      <sheetName val="CPBT"/>
      <sheetName val="TB"/>
      <sheetName val="VC"/>
      <sheetName val="BANG KE"/>
      <sheetName val="CT cong?to"/>
      <sheetName val="CT cong_x0000_to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L2"/>
      <sheetName val="ESTI."/>
      <sheetName val="DI-ESTI"/>
      <sheetName val="giathanh1"/>
      <sheetName val="CT cong"/>
      <sheetName val="CT cong_to"/>
      <sheetName val="KH-Q1,Q2,01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/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/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ctTBA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Tien An T11"/>
      <sheetName val="DNPD-QL"/>
      <sheetName val="Bang luong"/>
      <sheetName val="Bang CC"/>
      <sheetName val=" Luong nghien "/>
      <sheetName val="QT-LN"/>
      <sheetName val="Giantiep"/>
      <sheetName val="Phuc vu"/>
      <sheetName val="May Phat"/>
      <sheetName val="1813"/>
      <sheetName val="GVT"/>
      <sheetName val="DO AM DT"/>
      <sheetName val="TTTram"/>
      <sheetName val="VL,NC"/>
      <sheetName val="Sheet2"/>
      <sheetName val="Thuc thanh"/>
      <sheetName val="Tongke"/>
      <sheetName val="BANG DU TGAN DRC"/>
      <sheetName val="VC B_x000f_"/>
      <sheetName val="PHAN DICH VAT TU"/>
      <sheetName val="DIEL GIAI KL"/>
      <sheetName val="KLDK THUC HIEN"/>
      <sheetName val="Shaet30"/>
      <sheetName val="Sheet#2"/>
      <sheetName val="Qheet36"/>
      <sheetName val="Dot31"/>
      <sheetName val="Dot32"/>
      <sheetName val="Dot33"/>
      <sheetName val="Dot34"/>
      <sheetName val="Dot35"/>
      <sheetName val="Dot26"/>
      <sheetName val="Dot27"/>
      <sheetName val="Dot28"/>
      <sheetName val="Dot29"/>
      <sheetName val="Dot30"/>
      <sheetName val="MTO REV.2(ARMOR)"/>
      <sheetName val="Tai khoan"/>
      <sheetName val="BO"/>
      <sheetName val="giathanh1"/>
      <sheetName val="QTDG"/>
      <sheetName val="Sheet5_x0000__x0008__x0006__x0008__x0003_ဠ_x0000_蜰Ư༢_x0000_螸Ư༢_x0000_蠼Ư༢_x0000_⋀_x000f_쀀꾈∁_x000f_"/>
      <sheetName val="?_x0000_?U?_x0000_?U?_x0000_?U?_x0000_?U?_x0000_?U?_x0000_?U?_x0000__x0000__x0000__x0000__x0000__x0000_"/>
      <sheetName val="Sheet5_x0000__x0008__x0006__x0008__x0003_?_x0000_?U?_x0000_?U?_x0000_?U?_x0000_?U?_x0000_?U"/>
      <sheetName val="Sheet5_x0000__x0008__x0006__x0008__x0003_?_x0000_?U?_x0000_?U?_x0000_?U?_x0000_?_x000f_???_x000f_"/>
      <sheetName val="TONG HOP K©N© 2ÈI"/>
      <sheetName val="DTCT-TB"/>
      <sheetName val="TONG KE DZ 0.4 KV"/>
      <sheetName val="Bia TQT"/>
      <sheetName val="Luong T1- 03"/>
      <sheetName val="Luong T2- 03"/>
      <sheetName val="Luong T3- 03"/>
      <sheetName val="Sheet5_x0000__x0008__x0006__x0008__x0003_ဠ 蜰Ư༢_x0000_螸Ư༢_x0000_蠼Ư༢_x0000_裀Ư༢_x0000_襄Ư"/>
      <sheetName val="gia xe _x0000_ay"/>
      <sheetName val="Sheet5"/>
      <sheetName val="? ?U?_x0000_?U?_x0000_?U?_x0000_?U?_x0000_?U?_x0000_?U?_x0000__x0000__x0000__x0000__x0000__x0000_"/>
      <sheetName val="PHAN TICH VAT T_x0015_ NGANG"/>
      <sheetName val="PHAN TACH VAT TU THEO NHOM"/>
      <sheetName val="TONG HOP NHAN CNNG"/>
      <sheetName val="DIEF GIAI CPSX"/>
      <sheetName val="BANG GIA DU UOAN THUY LOI"/>
      <sheetName val="TL rieng"/>
      <sheetName val="?_x0000_?Ý?_x0000_?Ý?_x0000_?Ý?_x0000_?Ý?_x0000_?Ý?_x0000_?Ý?_x0000__x0000__x0000__x0000__x0000__x0000_"/>
      <sheetName val="Sheet5_x0000__x0008__x0006__x0008__x0003_?_x0000_?Ý?_x0000_?Ý?_x0000_?Ý?_x0000_?Ý?_x0000_?Ý"/>
      <sheetName val="TONG KE"/>
      <sheetName val="Electrical Breakdown"/>
      <sheetName val="?"/>
      <sheetName val="Sheet5?_x0008__x0006__x0008__x0003_ဠ?蜰Ư༢?螸Ư༢?蠼Ư༢?裀Ư༢?襄Ư"/>
      <sheetName val="Sheet5?_x0008__x0006__x0008__x0003_ဠ?蜰Ư༢?螸Ư༢?蠼Ư༢?⋀_x000f_쀀꾈∁_x000f_"/>
      <sheetName val="???U???U???U???U???U???U???????"/>
      <sheetName val="Sheet5?_x0008__x0006__x0008__x0003_???U???U???U???U???U"/>
      <sheetName val="Sheet5?_x0008__x0006__x0008__x0003_???U???U???U???_x000f_???_x000f_"/>
      <sheetName val="???U???U???U???U???U???U??"/>
      <sheetName val="Sheet5?_x0008__x0006__x0008__x0003_ဠ 蜰Ư༢?螸Ư༢?蠼Ư༢?裀Ư༢?襄Ư"/>
      <sheetName val="DK-TT"/>
      <sheetName val="CHIET TINH DGN GIA"/>
      <sheetName val="Gia KS"/>
      <sheetName val="dg"/>
      <sheetName val="TONGSBU"/>
      <sheetName val="Thuc thanh_x0000_ס_x0000__x0000__x0000__x0000__x0000__x0000__x0000__x0000__x0009__x0000_忀ס_x0000__x0004__x0000__x0000__x0000__x0000__x0000_"/>
      <sheetName val="'ia nhan cong"/>
      <sheetName val="TT04"/>
      <sheetName val="ay (28-10-2005)_x0000__x0000_#2_Du toan nga"/>
      <sheetName val="gia xe ?ay"/>
      <sheetName val="? ?U???U???U???U???U???U???????"/>
      <sheetName val="_"/>
      <sheetName val="Tong_ke"/>
      <sheetName val="? ?U???U???U???U???U???U??"/>
      <sheetName val="Sheet5_x0000__x0008__x0006__x0008__x0003_? ?U?_x0000_?U?_x0000_?U?_x0000_?U?_x0000_?U"/>
      <sheetName val="Sheet5?_x0008__x0006__x0008__x0003_? ?U???U???U???U???U"/>
      <sheetName val="Sheet5__x0008__x0006__x0008__x0003_ဠ_蜰Ư༢_螸Ư༢_蠼Ư༢_裀Ư༢_襄Ư"/>
      <sheetName val="Sheet5__x0008__x0006__x0008__x0003_ဠ_蜰Ư༢_螸Ư༢_蠼Ư༢_⋀_x000f_쀀꾈∁_x000f_"/>
      <sheetName val="___U___U___U___U___U___U_______"/>
      <sheetName val="Sheet5__x0008__x0006__x0008__x0003____U___U___U___U___U"/>
      <sheetName val="Sheet5__x0008__x0006__x0008__x0003____U___U___U____x000f_____x000f_"/>
      <sheetName val="___U___U___U___U___U___U__"/>
      <sheetName val="gia xe "/>
      <sheetName val="_ _U_"/>
      <sheetName val="Sheet5__x0008__x0006__x0008__x0003_ဠ 蜰Ư༢_螸Ư༢_蠼Ư༢_裀Ư༢_襄Ư"/>
      <sheetName val="gia xe _ay"/>
      <sheetName val="_ _U___U___U___U___U___U_______"/>
      <sheetName val="_ _U___U___U___U___U___U__"/>
      <sheetName val="Sheet5__x0008__x0006__x0008__x0003__ _U___U___U___U___U"/>
      <sheetName val="dtct cau"/>
      <sheetName val="PTVT (MAU)"/>
      <sheetName val="???Ý???Ý???Ý???Ý???Ý???Ý???????"/>
      <sheetName val="Sheet5?_x0008__x0006__x0008__x0003_???Ý???Ý???Ý???Ý???Ý"/>
      <sheetName val="ay (28-10-2005)??#2_Du toan nga"/>
      <sheetName val="Thuc thanh?ס????????_x0009_?忀ס?_x0004_?????"/>
      <sheetName val="DS_cau"/>
      <sheetName val="DANH_SACH"/>
      <sheetName val="tong_hop"/>
      <sheetName val="phan_tich_DG"/>
      <sheetName val="gia_vat_lieu"/>
      <sheetName val="gia_xe_may"/>
      <sheetName val="gia_nhan_cong"/>
      <sheetName val="PHAN_TICH_VAT_TU_NGANG"/>
      <sheetName val="BANG_DU_TOAN"/>
      <sheetName val="BANG_DU_TOAN_DRC"/>
      <sheetName val="DIEN_GIAI_TIEN_LUONG"/>
      <sheetName val="TONG_HOP_KINH_PHI"/>
      <sheetName val="CHIET_TINH_DON_GIA"/>
      <sheetName val="PHAN_TICH_KHOI_LUONG"/>
      <sheetName val="TH_VAT_TU"/>
      <sheetName val="VC_OTO"/>
      <sheetName val="VC_BO"/>
      <sheetName val="PHAN_TICH_VAT_TU"/>
      <sheetName val="PHAN_TICH_VAT_TU_THEO_NHOM"/>
      <sheetName val="TONG_HOP_NHAN_CONG"/>
      <sheetName val="TONG_HOP_CA_MAY"/>
      <sheetName val="DON_GIA_TONG_HOP"/>
      <sheetName val="DIEN_GIAI_CPSX"/>
      <sheetName val="BANG_GIA_DU_TOAN_THUY_LOI"/>
      <sheetName val="DON_GIA_TONG_HOP_THUY_LOI"/>
      <sheetName val="BANG_GIA_DAU_THAU"/>
      <sheetName val="DIEN_GIAI_TIEN_LUONG_DRC"/>
      <sheetName val="BANG_GIA_DEN_CHAN_CT"/>
      <sheetName val="BANG_BU_VAN_CHUYEN"/>
      <sheetName val="CHI_PHI_CA_MAY"/>
      <sheetName val="CHI_PHI_NHAN_CONG"/>
      <sheetName val="PHAN_TICH_DGCT"/>
      <sheetName val="PHAN_TICH_DGCT_TP"/>
      <sheetName val="Sheet5ဠ蜰Ư༢螸Ư༢蠼Ư༢裀Ư༢襄Ư༢览Ư༢"/>
      <sheetName val="DIEN_GIAI_KL"/>
      <sheetName val="KL_DUONG_GOM"/>
      <sheetName val="TGTHUC_HIEN"/>
      <sheetName val="KLLK_THUC_HIEN"/>
      <sheetName val="PTCT_MUONG"/>
      <sheetName val="DGTH_MUONG"/>
      <sheetName val="PHAN_TICH`VAT_TU"/>
      <sheetName val="Thuc_thanh"/>
      <sheetName val="Sheet5ဠ蜰Ư༢螸Ư༢蠼Ư༢裀Ư༢襄Ư"/>
      <sheetName val="Tien_An_T11"/>
      <sheetName val="Bang_luong"/>
      <sheetName val="Bang_CC"/>
      <sheetName val="_Luong_nghien_"/>
      <sheetName val="Phuc_vu"/>
      <sheetName val="May_Phat"/>
      <sheetName val="Chi tiet1"/>
      <sheetName val=" lam?_x000e_2_Goi 1 (TT04)? 2_goi 1 d"/>
      <sheetName val="Dept"/>
      <sheetName val="TPSX"/>
      <sheetName val="BC11cau-QL15A-3"/>
      <sheetName val="DO_AM_DT"/>
      <sheetName val="ay (28-10-2005)"/>
      <sheetName val=" lam"/>
      <sheetName val="_ia nhan cong"/>
      <sheetName val="_x0000__x0000__x0000__x0000__x0000__x0000__x0000__x0000__x0000__x0000__x0000_![BC11cau-QL15A-3.xl"/>
      <sheetName val="Sheet5?_x0008__x0006__x0008__x0003_???U???U???U???U??7U"/>
      <sheetName val=" lam_x0000__x000e_2_Goi 1 (TT04)_x0000_ 2_goi 1 d"/>
      <sheetName val="Sheet5?_x0008__x0006__x0008__x0003_ဠ 蜰Ư༢?螸Ư༢?蠼Ư༢?裀Ưܢ?襄Ư"/>
      <sheetName val="Names"/>
      <sheetName val=""/>
      <sheetName val="Sheet5_x0000__x0008__x0006__x0008__x0003_ဠ_x0000_蜰Ư༢_x0000_螸Ư༢_x0000_蠼Ư༢_x0000_⋀_x000f_쀀궈∁_x000f_"/>
      <sheetName val="MAKHO"/>
      <sheetName val="Thuc thanh_x0000_ס_x0000_ 忀ס_x0000__x0004__x0000_鵀ס_x0000_怈ס_x0000_d_x0000_![BC"/>
      <sheetName val="DZ 22KV"/>
      <sheetName val="chitiet"/>
      <sheetName val="Tiepdia"/>
      <sheetName val="KLLK THUC @IEN"/>
      <sheetName val="01 Bid Price summary"/>
      <sheetName val="Shee«"/>
      <sheetName val="She«3"/>
      <sheetName val="Sheet5?_x0008__x0006__x0008__x0003_ဠ?蜰Ư༢?螸Ư༢?蠼Ư༢?⋀_x000f_쀀궈∁_x000f_"/>
      <sheetName val="dtct cong"/>
      <sheetName val="BK QT BIEN LAI"/>
      <sheetName val="BK PHU LUC B"/>
      <sheetName val="Chart1"/>
      <sheetName val="BK PHU LUC B (2)"/>
      <sheetName val="BK PHU LUC B (3)"/>
      <sheetName val="BK PHU LUC B (4)"/>
      <sheetName val="BK PHU LUC BCHD (3)"/>
      <sheetName val="BK PHU LUC BCHD (4)"/>
      <sheetName val="BK PHU LUC C (2)"/>
      <sheetName val="BK PHUC LUC D HD"/>
      <sheetName val="BK PHUC LUC D 3 (2)"/>
      <sheetName val="BK PHUC LUC D CHD(3)"/>
      <sheetName val="BK PHUC LUC D CHD(4)"/>
      <sheetName val="Sheet5__x0008__x0006__x0008__x0003_ဠ_蜰Ư༢_螸Ư༢_蠼Ư༢_⋀_x000f_쀀궈∁_x000f_"/>
      <sheetName val="Luong ¼1- 03"/>
      <sheetName val="Sales2002"/>
      <sheetName val="VL_NC"/>
      <sheetName val="Thuc thanh_x0000_ס_x0000__x0009_忀ס_x0000__x0004__x0000_鵀ס_x0000_怈ס_x0000_d_x0000_![BC"/>
      <sheetName val="Sheet5??U??U??U??U??U??U?"/>
      <sheetName val="Sheet5??U??U??U??U??U"/>
      <sheetName val="ay (28-10-2005)_x0000_#2_Du toan ngay"/>
      <sheetName val="uniBase"/>
      <sheetName val="vniBase"/>
      <sheetName val="abcBase"/>
      <sheetName val="?_x0000_?U?_x0000_?U?_x0000_?U?_x0000_?U?_x0000_?U?_x0000_?U?_x0000_"/>
      <sheetName val="gia xe ay"/>
      <sheetName val="? ?U?_x0000_?U?_x0000_?U?_x0000_?U?_x0000_?U?_x0000_?U?_x0000_"/>
      <sheetName val="?_x0000_?Ý?_x0000_?Ý?_x0000_?Ý?_x0000_?Ý?_x0000_?Ý?_x0000_?Ý?_x0000_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D11" t="str">
            <v>m3</v>
          </cell>
          <cell r="E11">
            <v>52.75</v>
          </cell>
          <cell r="F11">
            <v>278810.8254982286</v>
          </cell>
          <cell r="G11">
            <v>35358.619999999995</v>
          </cell>
          <cell r="H11">
            <v>0</v>
          </cell>
          <cell r="I11">
            <v>488783.70715874148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F62">
            <v>4911215.3371428577</v>
          </cell>
          <cell r="G62"/>
          <cell r="H62">
            <v>99583.053999999989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D154" t="str">
            <v>Bé</v>
          </cell>
          <cell r="E154">
            <v>4</v>
          </cell>
          <cell r="F154">
            <v>594310.03418620001</v>
          </cell>
          <cell r="G154">
            <v>9170.9856</v>
          </cell>
          <cell r="H154">
            <v>2246.2963200000004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F172">
            <v>594310.03418620001</v>
          </cell>
          <cell r="G172">
            <v>9170.9856</v>
          </cell>
          <cell r="H172">
            <v>2246.2963200000004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E268">
            <v>3150</v>
          </cell>
          <cell r="F268">
            <v>5714.2857142857138</v>
          </cell>
          <cell r="G268">
            <v>6287.7246742857133</v>
          </cell>
          <cell r="H268">
            <v>16215.547368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D291" t="str">
            <v>TÊn</v>
          </cell>
          <cell r="E291">
            <v>28.07</v>
          </cell>
          <cell r="F291">
            <v>4932735.3371428577</v>
          </cell>
          <cell r="G291">
            <v>179831.68000000002</v>
          </cell>
          <cell r="H291">
            <v>210581.53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E423">
            <v>28.07</v>
          </cell>
          <cell r="F423">
            <v>4932735.3371428577</v>
          </cell>
          <cell r="G423">
            <v>179831.68000000002</v>
          </cell>
          <cell r="H423">
            <v>210581.53</v>
          </cell>
          <cell r="I423">
            <v>7224454.8297665929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 refreshError="1"/>
      <sheetData sheetId="179" refreshError="1"/>
      <sheetData sheetId="180"/>
      <sheetData sheetId="181"/>
      <sheetData sheetId="182" refreshError="1"/>
      <sheetData sheetId="183" refreshError="1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 refreshError="1"/>
      <sheetData sheetId="281" refreshError="1"/>
      <sheetData sheetId="282"/>
      <sheetData sheetId="283"/>
      <sheetData sheetId="284" refreshError="1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 refreshError="1"/>
      <sheetData sheetId="307"/>
      <sheetData sheetId="308" refreshError="1"/>
      <sheetData sheetId="309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Tien An T11"/>
      <sheetName val="DNPD-QL"/>
      <sheetName val="Bang luong"/>
      <sheetName val="Bang CC"/>
      <sheetName val=" Luong nghien "/>
      <sheetName val="QT-LN"/>
      <sheetName val="Giantiep"/>
      <sheetName val="Tong hop"/>
      <sheetName val="Phuc vu"/>
      <sheetName val="May Phat"/>
      <sheetName val="1813"/>
      <sheetName val="gVL"/>
      <sheetName val="Tra_bang"/>
      <sheetName val="px2,tb-t,"/>
      <sheetName val="NhucauKP"/>
      <sheetName val="Sheet3 (2)"/>
      <sheetName val="XL4Poppy"/>
      <sheetName val="DTCT"/>
      <sheetName val="dtctODuong-01"/>
      <sheetName val="nc%cm"/>
      <sheetName val="dtct cau"/>
      <sheetName val="CtiedQII"/>
      <sheetName val="DHop08"/>
      <sheetName val="Ctiet 9"/>
      <sheetName val="Ctiet!1"/>
      <sheetName val="00 00000"/>
      <sheetName val="dtct_Duong,tc"/>
      <sheetName val="Sheet! (2)"/>
      <sheetName val="TVL"/>
      <sheetName val="nc_cm"/>
      <sheetName val="tra bang"/>
      <sheetName val="Sheet4"/>
      <sheetName val="nhiemvu2006"/>
      <sheetName val="RutTM"/>
      <sheetName val="10000000"/>
      <sheetName val="20000000"/>
      <sheetName val="30000000"/>
      <sheetName val="CORE PLATE"/>
      <sheetName val="ASSY"/>
      <sheetName val="NEEDLE"/>
      <sheetName val="TR "/>
      <sheetName val="TR  AJO"/>
      <sheetName val="TR  ALO"/>
      <sheetName val="DAT 5"/>
      <sheetName val="TR PLUG"/>
      <sheetName val="TR BARREL"/>
      <sheetName val="TR_GR"/>
      <sheetName val="TR  JUKI"/>
      <sheetName val="GUIDE"/>
      <sheetName val="MPY_04003M"/>
      <sheetName val="JUN.07  "/>
      <sheetName val="Kashime_Auto"/>
      <sheetName val="WEITHT1"/>
      <sheetName val="NC_CAM"/>
      <sheetName val="INV.0706JPY"/>
      <sheetName val="Schedule08.07"/>
      <sheetName val="CHENH LECH"/>
      <sheetName val="OKAYA KH ALO"/>
      <sheetName val="OKAYA  (2)"/>
      <sheetName val="OKAYA "/>
      <sheetName val="tra-vat-lieu (duyet)"/>
      <sheetName val="dieuchinh"/>
      <sheetName val="d4ct_Duong-01"/>
      <sheetName val="CVC-_x0010_1"/>
      <sheetName val="dt#tke-01"/>
      <sheetName val="ptdg-00 (2)"/>
      <sheetName val="02- 9"/>
      <sheetName val="Cheet3"/>
      <sheetName val="THop0_x0015_"/>
      <sheetName val="Bke0_x0015_"/>
      <sheetName val="_x0004_en 31,7"/>
      <sheetName val="THop0("/>
      <sheetName val="BC9Tfam"/>
      <sheetName val="Tra KS"/>
      <sheetName val="[ duong257-272."/>
      <sheetName val="ptdg-01_(2)"/>
      <sheetName val="NXT-10T_(2)"/>
      <sheetName val="NXT-10T_(3)"/>
      <sheetName val="NXT-9T_(2)"/>
      <sheetName val="NXT-10T_(4)"/>
      <sheetName val="Sheet1_(2)"/>
      <sheetName val="dtct_cong"/>
      <sheetName val="C_tietTH6T"/>
      <sheetName val="C_tiet_05"/>
      <sheetName val="Den_31,7"/>
      <sheetName val="Bke_10"/>
      <sheetName val="UOc_T10"/>
      <sheetName val="Bke_11"/>
      <sheetName val="Uoc_2005"/>
      <sheetName val="Bke_12"/>
      <sheetName val="Tien_An_T11"/>
      <sheetName val="Bang_luong"/>
      <sheetName val="Bang_CC"/>
      <sheetName val="_Luong_nghien_"/>
      <sheetName val="Tong_hop"/>
      <sheetName val="Phuc_vu"/>
      <sheetName val="May_Phat"/>
      <sheetName val="dtct_cau"/>
      <sheetName val="GiaVL"/>
      <sheetName val="Bia"/>
      <sheetName val="THKP D"/>
      <sheetName val="THKP"/>
      <sheetName val="Bu gia1"/>
      <sheetName val="Bu gia in"/>
      <sheetName val="Bu gia"/>
      <sheetName val="CL CL"/>
      <sheetName val="CL"/>
      <sheetName val="DT"/>
      <sheetName val="TH_GTXL࠭TC"/>
      <sheetName val="_ duong257-272."/>
      <sheetName val="BeTong"/>
      <sheetName val="Sheet13_x0000__x0000__x0000__x0000__x0000__x0000__x0000__x0000__x0000__x0000__x0000_㸰Ɂ_x0000__x0004__x0000__x0000__x0000__x0000__x0000__x0000_숌Ɂ_x0000_"/>
      <sheetName val="Phuong an 1"/>
      <sheetName val="PHop04"/>
      <sheetName val="DO AM DT"/>
      <sheetName val="p4ke"/>
      <sheetName val="THop51"/>
      <sheetName val="Ctie塅䕃⹌"/>
      <sheetName val="Ctiet02_x0000__x0018_[ duong257-272.xls]Bke"/>
      <sheetName val="dtgt_Duong-tk"/>
      <sheetName val="TH_GTXL?TC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/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  <cell r="J117">
            <v>12517</v>
          </cell>
        </row>
        <row r="118">
          <cell r="G118" t="str">
            <v>Tra nh©n c«ng</v>
          </cell>
          <cell r="H118" t="str">
            <v>ThÐp b¶n</v>
          </cell>
          <cell r="I118" t="str">
            <v>kg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 refreshError="1"/>
      <sheetData sheetId="140"/>
      <sheetData sheetId="141"/>
      <sheetData sheetId="142" refreshError="1"/>
      <sheetData sheetId="143"/>
      <sheetData sheetId="144"/>
      <sheetData sheetId="145"/>
      <sheetData sheetId="146"/>
      <sheetData sheetId="147"/>
      <sheetData sheetId="148" refreshError="1"/>
      <sheetData sheetId="149"/>
      <sheetData sheetId="150" refreshError="1"/>
      <sheetData sheetId="15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/>
      <sheetData sheetId="185"/>
      <sheetData sheetId="186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/>
      <sheetData sheetId="240"/>
      <sheetData sheetId="241" refreshError="1"/>
      <sheetData sheetId="242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tra-vat-lieu"/>
      <sheetName val="bravo41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DOAM0654CAS"/>
      <sheetName val="hold5"/>
      <sheetName val="hold6"/>
      <sheetName val="DTCT"/>
      <sheetName val="THTram"/>
      <sheetName val="KSTK-tkkd"/>
      <sheetName val="Tai khoan"/>
      <sheetName val="dtct cong_x0000_?"/>
      <sheetName val="Tra_bang"/>
      <sheetName val="BK N111"/>
      <sheetName val="BKN111(06)"/>
      <sheetName val="XL4Poppy"/>
      <sheetName val="t"/>
      <sheetName val="TVL"/>
      <sheetName val="dtct_x0000_cong"/>
      <sheetName val="Pÿÿÿÿcau"/>
      <sheetName val="_x0000_"/>
      <sheetName val="dtct ccu"/>
      <sheetName val="tungphal"/>
      <sheetName val="dtct cong?ȁ"/>
      <sheetName val="dtct cong??"/>
      <sheetName val="NEW-PANEL"/>
      <sheetName val="tra_vat_lieu"/>
      <sheetName val="dtct cong_ȁ"/>
      <sheetName val="dtct cong__"/>
      <sheetName val="?"/>
      <sheetName val="dtct?cong"/>
      <sheetName val="4"/>
      <sheetName val="TH_cong"/>
      <sheetName val="dtct_cong"/>
      <sheetName val="ptdg_cong"/>
      <sheetName val="PTDG_cau"/>
      <sheetName val="dtct_cau"/>
      <sheetName val="Chi_tiet"/>
      <sheetName val="dtct_congȁ"/>
      <sheetName val="Tai_khoan"/>
      <sheetName val="SILICATE"/>
      <sheetName val="Shedt18"/>
      <sheetName val="THCT"/>
      <sheetName val="THDZ0,4"/>
      <sheetName val="TH DZ35"/>
      <sheetName val="ptdg"/>
      <sheetName val="BKN111(06("/>
      <sheetName val="VC-Dу-DH"/>
      <sheetName val="B_tra"/>
      <sheetName val="dtct_cong?"/>
      <sheetName val="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2">
          <cell r="A522">
            <v>25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 refreshError="1"/>
      <sheetData sheetId="54" refreshError="1"/>
      <sheetData sheetId="55"/>
      <sheetData sheetId="56"/>
      <sheetData sheetId="57"/>
      <sheetData sheetId="58"/>
      <sheetData sheetId="59" refreshError="1"/>
      <sheetData sheetId="60" refreshError="1"/>
      <sheetData sheetId="61"/>
      <sheetData sheetId="62" refreshError="1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 refreshError="1"/>
      <sheetData sheetId="91" refreshError="1"/>
      <sheetData sheetId="92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  <sheetName val="TGTGT"/>
      <sheetName val="DAURA"/>
      <sheetName val="DAUVAO"/>
      <sheetName val="NXT"/>
      <sheetName val="HOPDONG"/>
      <sheetName val="SDHD"/>
      <sheetName val="Sheet1"/>
      <sheetName val="Sheet6"/>
      <sheetName val="Sheet2"/>
      <sheetName val="Sheet7"/>
      <sheetName val="Sheet4"/>
      <sheetName val="Sheet5"/>
      <sheetName val="Sheet3"/>
      <sheetName val="(1)TK_ThueGTGT_Thang"/>
      <sheetName val="00000000"/>
      <sheetName val="DUONG"/>
      <sheetName val="KHANH"/>
      <sheetName val="PHONG"/>
      <sheetName val="XXXXXXXX"/>
      <sheetName val="July 05 VA 12 mt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NG HOP QT"/>
      <sheetName val="TH-DZ35"/>
      <sheetName val="VL-NC-DZ35"/>
      <sheetName val="CHI TIET DZ35"/>
      <sheetName val="CUOC 36 DZ 35 KV"/>
      <sheetName val="TH-TBA35"/>
      <sheetName val="MSAM-TB-TBA"/>
      <sheetName val="VL-NC-TBA"/>
      <sheetName val="CHITI£T-TBA"/>
      <sheetName val="CUOC 36 TBA "/>
      <sheetName val="VL-NC-DZ04"/>
      <sheetName val="CHITIET-DZ04"/>
      <sheetName val="CUOC36 DZ 0,4 KV"/>
      <sheetName val="TH-CTO"/>
      <sheetName val="VL-NC-CTO"/>
      <sheetName val="CHITIET-CTO"/>
      <sheetName val="CUOC 36 C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 so"/>
      <sheetName val="Sheet2 (2)"/>
      <sheetName val="TDTC"/>
      <sheetName val="Sheet2"/>
      <sheetName val="THduong"/>
      <sheetName val="THcau"/>
      <sheetName val="BDGTH"/>
      <sheetName val="Chi tiet duong"/>
      <sheetName val="Chi tiet cau"/>
      <sheetName val="CPV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PS"/>
      <sheetName val="BS luong05"/>
      <sheetName val="TH mat"/>
      <sheetName val="DT (PSTBD1)"/>
      <sheetName val="DT (PSTB03)"/>
      <sheetName val="DT (PSTB2595)"/>
      <sheetName val="DGduong"/>
      <sheetName val="mat(TB)"/>
      <sheetName val="mat(03)"/>
      <sheetName val="mat(2595)"/>
      <sheetName val="gia VL"/>
      <sheetName val="PCap2595"/>
      <sheetName val="NC"/>
      <sheetName val="M"/>
      <sheetName val="KL"/>
      <sheetName val="PC"/>
      <sheetName val="VLG"/>
      <sheetName val="Vua"/>
      <sheetName val="DGcong"/>
      <sheetName val="DT (bu05va2595)"/>
      <sheetName val="DT(cu)"/>
      <sheetName val="TH"/>
      <sheetName val="00000000"/>
      <sheetName val="XL4Poppy"/>
      <sheetName val="XL4Popp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dg"/>
      <sheetName val="TH"/>
      <sheetName val="THTB"/>
      <sheetName val="KSTK"/>
      <sheetName val="KS-Nthu"/>
      <sheetName val="CPVC"/>
      <sheetName val="GPMB"/>
      <sheetName val="DBGT"/>
      <sheetName val="TH2"/>
      <sheetName val="HM2"/>
      <sheetName val="DTCT2"/>
      <sheetName val="KSTK2"/>
      <sheetName val="VCTB"/>
      <sheetName val="Tbang1"/>
      <sheetName val="trabang2"/>
      <sheetName val="tong hop"/>
      <sheetName val="km108"/>
      <sheetName val="km109"/>
      <sheetName val="km115"/>
      <sheetName val="km110"/>
      <sheetName val="km116"/>
      <sheetName val="km117"/>
      <sheetName val="km118"/>
      <sheetName val="Sheet3"/>
      <sheetName val="00000000"/>
      <sheetName val="XL4Test5"/>
      <sheetName val="So"/>
      <sheetName val="Tra_bang"/>
      <sheetName val="Thuc thanh"/>
      <sheetName val="chiettinh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111"/>
      <sheetName val="112"/>
      <sheetName val="NK"/>
      <sheetName val="XK"/>
      <sheetName val="144"/>
      <sheetName val="CTG.SO"/>
      <sheetName val="331"/>
      <sheetName val="KHTSCD"/>
      <sheetName val="SP.Sinh"/>
      <sheetName val="VH C.Viet"/>
      <sheetName val="Xa thanh"/>
      <sheetName val="Sheet4"/>
      <sheetName val="Sheet1"/>
      <sheetName val="MTL$-INTER"/>
      <sheetName val="Tai khoan"/>
      <sheetName val="Section"/>
      <sheetName val="_x0000_"/>
      <sheetName val="gvl"/>
      <sheetName val="DDCT2"/>
      <sheetName val="KcTK2"/>
      <sheetName val="km1 9"/>
      <sheetName val="km1!5"/>
      <sheetName val="XL4Test%"/>
      <sheetName val="?"/>
      <sheetName val="BC"/>
      <sheetName val="THX7"/>
      <sheetName val="T33"/>
      <sheetName val="BC thi dua 2"/>
      <sheetName val="HOC BONG 2"/>
      <sheetName val="HOC BONG"/>
      <sheetName val="BC thi dua"/>
      <sheetName val="Chi tiet"/>
      <sheetName val="WTB"/>
      <sheetName val="TB 2001"/>
      <sheetName val="DBET"/>
      <sheetName val="BANGTRA"/>
      <sheetName val="Tongke"/>
      <sheetName val="GVL-NC-M"/>
      <sheetName val="WTB02"/>
      <sheetName val=""/>
    </sheetNames>
    <sheetDataSet>
      <sheetData sheetId="0" refreshError="1"/>
      <sheetData sheetId="1" refreshError="1"/>
      <sheetData sheetId="2" refreshError="1"/>
      <sheetData sheetId="3" refreshError="1">
        <row r="10">
          <cell r="D10" t="str">
            <v>S¶n xuÊt  BTN</v>
          </cell>
        </row>
        <row r="11">
          <cell r="D11" t="str">
            <v>VC BTN tõ TT Km7(Qlé9) 
®Õn Ctr×nh L=38km</v>
          </cell>
        </row>
        <row r="12">
          <cell r="D12" t="str">
            <v>BTN trung dµy 7cm</v>
          </cell>
        </row>
        <row r="13">
          <cell r="D13" t="str">
            <v>T­ãi nhùa dÝnh b¸m TC 1,5kg/m2</v>
          </cell>
        </row>
        <row r="14">
          <cell r="D14" t="str">
            <v xml:space="preserve">BT mÆt cÇu M300 ®¸ 1x2 </v>
          </cell>
        </row>
        <row r="15">
          <cell r="D15" t="str">
            <v xml:space="preserve">BT gê lan can M250 </v>
          </cell>
        </row>
        <row r="16">
          <cell r="D16" t="str">
            <v>G/c«ng CT mÆt cÇu F=8mm</v>
          </cell>
        </row>
        <row r="17">
          <cell r="D17" t="str">
            <v>G/c«ng CT gê F=14mm</v>
          </cell>
        </row>
        <row r="18">
          <cell r="D18" t="str">
            <v>G/c«ng CT mÆt cÇu + gê F=10mm</v>
          </cell>
        </row>
        <row r="19">
          <cell r="D19" t="str">
            <v>S¬n ph©n tuyÕn</v>
          </cell>
        </row>
        <row r="20">
          <cell r="D20" t="str">
            <v>QuÐt v«i gê ch¾n</v>
          </cell>
        </row>
        <row r="21">
          <cell r="D21" t="str">
            <v>QuÐt nhùa bitum vµ d¸n bao t¶i</v>
          </cell>
        </row>
        <row r="22">
          <cell r="D22" t="str">
            <v>V¸n khu«n gê lan can</v>
          </cell>
        </row>
        <row r="24">
          <cell r="D24" t="str">
            <v>2.DÇm DUL</v>
          </cell>
        </row>
        <row r="25">
          <cell r="D25" t="str">
            <v xml:space="preserve">DÇm DUL M400 </v>
          </cell>
        </row>
        <row r="26">
          <cell r="D26" t="str">
            <v>V¸n khu«n thÐp ®óc dÇm DUL</v>
          </cell>
        </row>
        <row r="27">
          <cell r="D27" t="str">
            <v xml:space="preserve">BT mèi nèi  M400 </v>
          </cell>
        </row>
        <row r="28">
          <cell r="D28" t="str">
            <v>G/c«ng CT dÇm F=6mm</v>
          </cell>
        </row>
        <row r="29">
          <cell r="D29" t="str">
            <v>G/c«ng CT dÇm F=8mm</v>
          </cell>
        </row>
        <row r="30">
          <cell r="D30" t="str">
            <v>G/c«ng CT dÇm F=10mm</v>
          </cell>
        </row>
        <row r="31">
          <cell r="D31" t="str">
            <v>G/c«ng CT dÇm F=12mm</v>
          </cell>
        </row>
        <row r="32">
          <cell r="D32" t="str">
            <v>G/c«ng CT dÇm F=14mm</v>
          </cell>
        </row>
        <row r="33">
          <cell r="D33" t="str">
            <v>G/c«ng CT dÇm F=16mm</v>
          </cell>
        </row>
        <row r="34">
          <cell r="D34" t="str">
            <v>G/c«ng CT dÇm F=18mm</v>
          </cell>
        </row>
        <row r="35">
          <cell r="D35" t="str">
            <v>G/c«ng CT dÇm F=20mm</v>
          </cell>
        </row>
        <row r="36">
          <cell r="D36" t="str">
            <v>G/c«ng CT dÇm F=25mm</v>
          </cell>
        </row>
        <row r="37">
          <cell r="D37" t="str">
            <v>L¾p ®Æt èng thÐp luån c¸p DUL</v>
          </cell>
        </row>
        <row r="38">
          <cell r="D38" t="str">
            <v>B¬m v÷a XM trong èng luån c¸p</v>
          </cell>
        </row>
        <row r="39">
          <cell r="D39" t="str">
            <v xml:space="preserve">L¾p ®Æt neo OVM </v>
          </cell>
        </row>
        <row r="40">
          <cell r="D40" t="str">
            <v>C¸p thÐp dÇm DUL kÐo sau 7tao F12,7</v>
          </cell>
        </row>
        <row r="41">
          <cell r="D41" t="str">
            <v>Gèi cao su</v>
          </cell>
        </row>
        <row r="42">
          <cell r="D42" t="str">
            <v>L¾p ®Æt thÐp b¶n</v>
          </cell>
        </row>
        <row r="44">
          <cell r="D44" t="str">
            <v xml:space="preserve">3.Lan can tay vÞn </v>
          </cell>
        </row>
        <row r="45">
          <cell r="D45" t="str">
            <v>SX lan can tay vÞn</v>
          </cell>
        </row>
        <row r="46">
          <cell r="D46" t="str">
            <v>ThÐp èng F=90mm dµy 4mm</v>
          </cell>
        </row>
        <row r="47">
          <cell r="D47" t="str">
            <v>L¾p dùng lan can tay vÞn</v>
          </cell>
        </row>
        <row r="48">
          <cell r="D48" t="str">
            <v>Ch¶i rØ</v>
          </cell>
        </row>
        <row r="49">
          <cell r="D49" t="str">
            <v>S¬n phñ.</v>
          </cell>
        </row>
        <row r="50">
          <cell r="D50" t="str">
            <v>S¬n chèng rØ</v>
          </cell>
        </row>
        <row r="52">
          <cell r="D52" t="str">
            <v>4.Khe co d·n, èng tho¸t n­íc</v>
          </cell>
        </row>
        <row r="53">
          <cell r="D53" t="str">
            <v>Gia c«ng vµ L§ thÐp d=12mm</v>
          </cell>
        </row>
        <row r="54">
          <cell r="D54" t="str">
            <v>Khe co d·n cao su</v>
          </cell>
        </row>
        <row r="55">
          <cell r="D55" t="str">
            <v>BT M400 gê khe co d·n</v>
          </cell>
        </row>
        <row r="56">
          <cell r="D56" t="str">
            <v>èng tho¸t n­íc F=150 , L=1m</v>
          </cell>
        </row>
        <row r="57">
          <cell r="D57" t="str">
            <v>Bul«ng M20.</v>
          </cell>
        </row>
        <row r="58">
          <cell r="D58" t="str">
            <v>QuÐt Sikadur 732 (TC 0.5l/m2 x 47.5m2)</v>
          </cell>
        </row>
        <row r="59">
          <cell r="D59" t="str">
            <v>L¾p ®Æt thÐp b¶n</v>
          </cell>
        </row>
        <row r="60">
          <cell r="D60" t="str">
            <v>L§ thÐp h×nh</v>
          </cell>
        </row>
        <row r="62">
          <cell r="D62" t="str">
            <v>5.B¶n dÉn ®Çu cÇu vµ dÇm ®ì b¶n</v>
          </cell>
        </row>
        <row r="63">
          <cell r="D63" t="str">
            <v>BT b¶n dÉn vµ dÇm ®ì b¶n M250</v>
          </cell>
        </row>
        <row r="64">
          <cell r="D64" t="str">
            <v>V¸n khu«n b¶n dÉn vµ dÇm ®ì b¶n</v>
          </cell>
        </row>
        <row r="65">
          <cell r="D65" t="str">
            <v>Cèt thÐp b¶n dÉn vµ dÇm ®ì b¶n d=8mm</v>
          </cell>
        </row>
        <row r="66">
          <cell r="D66" t="str">
            <v>Cèt thÐp b¶n dÉn vµ dÇm ®ì b¶n d=10mm</v>
          </cell>
        </row>
        <row r="67">
          <cell r="D67" t="str">
            <v>Cèt thÐp b¶n dÉn vµ dÇm ®ì b¶n d=12mm</v>
          </cell>
        </row>
        <row r="68">
          <cell r="D68" t="str">
            <v>Cèt thÐp b¶n dÉn vµ dÇm ®ì b¶n d=14mm</v>
          </cell>
        </row>
        <row r="69">
          <cell r="D69" t="str">
            <v>Cèt thÐp b¶n dÉn vµ dÇm ®ì b¶n d=16mm</v>
          </cell>
        </row>
        <row r="70">
          <cell r="D70" t="str">
            <v xml:space="preserve">D¨m s¹n ®Öm </v>
          </cell>
        </row>
        <row r="71">
          <cell r="D71" t="str">
            <v>BT lãt mãng M100</v>
          </cell>
        </row>
        <row r="72">
          <cell r="D72" t="str">
            <v>L¾p ®Æt b¶n dÉn</v>
          </cell>
        </row>
        <row r="74">
          <cell r="D74" t="str">
            <v>6.T­êng hé lan mÒm (2x143)m</v>
          </cell>
        </row>
        <row r="75">
          <cell r="D75" t="str">
            <v>T­êng hé lan mÒm</v>
          </cell>
        </row>
        <row r="76">
          <cell r="D76" t="str">
            <v xml:space="preserve">TÊm sãng gi÷a L=4,14m s¬n ph¶n quang </v>
          </cell>
        </row>
        <row r="77">
          <cell r="D77" t="str">
            <v>TÊm sãng ®Çu L=0,7m s¬n ph¶n quang</v>
          </cell>
        </row>
        <row r="78">
          <cell r="D78" t="str">
            <v>Cét thÐp</v>
          </cell>
        </row>
        <row r="79">
          <cell r="D79" t="str">
            <v>Hép ®Öm</v>
          </cell>
        </row>
        <row r="80">
          <cell r="D80" t="str">
            <v>M¾t ph¶n quang</v>
          </cell>
        </row>
        <row r="81">
          <cell r="D81" t="str">
            <v>Bul«ng F=20</v>
          </cell>
        </row>
        <row r="82">
          <cell r="D82" t="str">
            <v>Bul«ng F=16</v>
          </cell>
        </row>
        <row r="83">
          <cell r="D83" t="str">
            <v xml:space="preserve">D¨m s¹n ®Öm </v>
          </cell>
        </row>
        <row r="84">
          <cell r="D84" t="str">
            <v>BT mãng M150 ®¸ 4x6</v>
          </cell>
        </row>
        <row r="85">
          <cell r="D85" t="str">
            <v>V¸n khu«n mãng</v>
          </cell>
        </row>
        <row r="86">
          <cell r="D86" t="str">
            <v>§µo ®Êt mãng hé lan</v>
          </cell>
        </row>
        <row r="87">
          <cell r="D87" t="str">
            <v>§¾p ®Êt mãng ®Êt cÊp 3</v>
          </cell>
        </row>
        <row r="88">
          <cell r="D88" t="str">
            <v>Ch«n cét hé lan</v>
          </cell>
        </row>
        <row r="89">
          <cell r="D89" t="str">
            <v>L¾p dùng t­êng hé lan ( thanh gi÷a )</v>
          </cell>
        </row>
        <row r="90">
          <cell r="D90" t="str">
            <v>Bèc hµng lªn xuèng + vc tõ §N ®Õn CT L=219Km</v>
          </cell>
        </row>
        <row r="92">
          <cell r="D92" t="str">
            <v>7.§­êng hai ®Çu cÇu (tÝnh cho 20m)</v>
          </cell>
        </row>
        <row r="93">
          <cell r="D93" t="str">
            <v>§µo ®Êt ®Ó ®¾p + vËn chuyÓn L=3.5Km</v>
          </cell>
        </row>
        <row r="94">
          <cell r="D94" t="str">
            <v>§¾p nÒn ®­êng K95 ®Êt cÊp 3</v>
          </cell>
        </row>
        <row r="95">
          <cell r="D95" t="str">
            <v>§¾p nÒn ®­êng K98 ®Êt cÊp 3</v>
          </cell>
        </row>
        <row r="96">
          <cell r="D96" t="str">
            <v>§µo nÒn ®­êng ®Êt cÊp 3 (M95%, NC5%)</v>
          </cell>
        </row>
        <row r="97">
          <cell r="D97" t="str">
            <v xml:space="preserve">CÊp phèi ®¸ d¨m </v>
          </cell>
        </row>
        <row r="98">
          <cell r="D98" t="str">
            <v>T­ãi nhùa dÝnh b¸m TC 1,5kg/m2</v>
          </cell>
        </row>
        <row r="99">
          <cell r="D99" t="str">
            <v>BTN trung dµy 7cm</v>
          </cell>
        </row>
        <row r="100">
          <cell r="D100" t="str">
            <v>S¶n xuÊt  BTN</v>
          </cell>
        </row>
        <row r="101">
          <cell r="D101" t="str">
            <v>VC BTN tõ TT Km7(Qlé9) 
®Õn Ctr×nh L=38km</v>
          </cell>
        </row>
        <row r="103">
          <cell r="D103" t="str">
            <v>8.Cèng hép</v>
          </cell>
        </row>
        <row r="104">
          <cell r="D104" t="str">
            <v>BT t­êng c¸nh + t­êng ®Çu M200</v>
          </cell>
        </row>
        <row r="105">
          <cell r="D105" t="str">
            <v>BT cèng hép M300 ®¸ 1x2</v>
          </cell>
        </row>
        <row r="106">
          <cell r="D106" t="str">
            <v>QuÐt nhùa bitum vµ d¸n bao t¶i</v>
          </cell>
        </row>
        <row r="107">
          <cell r="D107" t="str">
            <v>QuÐt nhùa bitum ngoµi th©n cèng</v>
          </cell>
        </row>
        <row r="108">
          <cell r="D108" t="str">
            <v>V÷a XM M100 mèi nèi b¶n dÉn</v>
          </cell>
        </row>
        <row r="109">
          <cell r="D109" t="str">
            <v xml:space="preserve">D¨m s¹n ®Öm </v>
          </cell>
        </row>
        <row r="110">
          <cell r="D110" t="str">
            <v>V¸n khu«n ®æ BT cèng t¹i chç</v>
          </cell>
        </row>
        <row r="111">
          <cell r="D111" t="str">
            <v>Cèt thÐp cèng h×nh hép d=14mm</v>
          </cell>
        </row>
        <row r="112">
          <cell r="D112" t="str">
            <v>Cèt thÐp cèng h×nh hép d=16mm</v>
          </cell>
        </row>
        <row r="113">
          <cell r="D113" t="str">
            <v>Cèt thÐp cèng h×nh hép d=20mm</v>
          </cell>
        </row>
        <row r="114">
          <cell r="D114" t="str">
            <v>§¾p cÊp phèi sái s¹n gia cè mÆt ®­êng</v>
          </cell>
        </row>
        <row r="115">
          <cell r="D115" t="str">
            <v>Gia c«ng, l¾p r¾p gç thi 
c«ng cèng hép</v>
          </cell>
        </row>
        <row r="116">
          <cell r="D116" t="str">
            <v>LD vµ th¸o dì hÖ khung dµn gi¸o</v>
          </cell>
        </row>
        <row r="117">
          <cell r="D117" t="str">
            <v>§µo ®Êt cÊp 3</v>
          </cell>
        </row>
        <row r="118">
          <cell r="D118" t="str">
            <v>§¾p ®Êt cÊp 3</v>
          </cell>
        </row>
        <row r="120">
          <cell r="D120" t="str">
            <v>9.BÖ ®óc dÇm + BÖ chøa + B·i ®óc dÇm</v>
          </cell>
        </row>
        <row r="121">
          <cell r="D121" t="str">
            <v>Bªt«ng bÖ ®óc M250</v>
          </cell>
        </row>
        <row r="122">
          <cell r="D122" t="str">
            <v>Bªt«ng bÖ ®óc M200</v>
          </cell>
        </row>
        <row r="123">
          <cell r="D123" t="str">
            <v>V¸n khu«n ®æ BT bÖ ®óc dÇm</v>
          </cell>
        </row>
        <row r="124">
          <cell r="D124" t="str">
            <v>G/c«ng CT bÖ ®óc + bÖ chøa F=10mm</v>
          </cell>
        </row>
        <row r="125">
          <cell r="D125" t="str">
            <v>G/c«ng CT bÖ ®óc F=8mm</v>
          </cell>
        </row>
        <row r="126">
          <cell r="D126" t="str">
            <v>§µo ®Êt cÊp 3</v>
          </cell>
        </row>
        <row r="127">
          <cell r="D127" t="str">
            <v>L¸ng v÷a xim¨ng d=5cm M75</v>
          </cell>
        </row>
        <row r="128">
          <cell r="D128" t="str">
            <v>CÈu dÇm vµo vÞ trÝ lao</v>
          </cell>
        </row>
        <row r="129">
          <cell r="D129" t="str">
            <v>LËp ®­êng tr­ît ®Ó di chuyÓn dÇm</v>
          </cell>
        </row>
        <row r="130">
          <cell r="D130" t="str">
            <v>D/C dÇm cÇu tõ bÖ ®óc ®Õn bÖ chøa</v>
          </cell>
        </row>
        <row r="131">
          <cell r="D131" t="str">
            <v>CÈu dÇm tõ ®­êng tr­ît xuèng s¾p xÕp lªn bÖ chøa</v>
          </cell>
        </row>
        <row r="132">
          <cell r="D132" t="str">
            <v>N©ng h¹ dÇm cÇu L=33m</v>
          </cell>
        </row>
        <row r="133">
          <cell r="D133" t="str">
            <v>Th¸o dì ®­êng tr­ît 
 (tÝnh 80%c«ng l¾p)</v>
          </cell>
        </row>
        <row r="134">
          <cell r="D134" t="str">
            <v>Bul«ng M20.</v>
          </cell>
        </row>
        <row r="135">
          <cell r="D135" t="str">
            <v>§¸ héc xÕp chèng lón</v>
          </cell>
        </row>
        <row r="136">
          <cell r="D136" t="str">
            <v>ThÐp b¶n</v>
          </cell>
        </row>
        <row r="137">
          <cell r="D137" t="str">
            <v>Khèi kª thÐp</v>
          </cell>
        </row>
        <row r="138">
          <cell r="D138" t="str">
            <v>R¶i tµ vÑt gç</v>
          </cell>
        </row>
        <row r="139">
          <cell r="D139" t="str">
            <v>èng nhùa d=60</v>
          </cell>
        </row>
        <row r="140">
          <cell r="D140" t="str">
            <v xml:space="preserve">D¨m s¹n ®Öm </v>
          </cell>
        </row>
        <row r="141">
          <cell r="D141" t="str">
            <v>§¾p ®Êt cÊp 3</v>
          </cell>
        </row>
        <row r="142">
          <cell r="D142" t="str">
            <v>San ®Çm mÆt b»ng</v>
          </cell>
        </row>
        <row r="144">
          <cell r="D144" t="str">
            <v>10.Thi c«ng lao kÐo dÇm DUL</v>
          </cell>
        </row>
        <row r="145">
          <cell r="D145" t="str">
            <v>CÈu dÇm ra khái bÖ chøa</v>
          </cell>
        </row>
        <row r="146">
          <cell r="D146" t="str">
            <v>LËp ®­êng tr­ît ®Ó di chuyÓn dÇm</v>
          </cell>
        </row>
        <row r="147">
          <cell r="D147" t="str">
            <v>Tõ bÖ chøa ®Õn ch©n cÇu</v>
          </cell>
        </row>
        <row r="148">
          <cell r="D148" t="str">
            <v>D/ch dÇm cÇu L=33m vµo vÞ trÝ</v>
          </cell>
        </row>
        <row r="149">
          <cell r="D149" t="str">
            <v>(L=300m, §Þnh møc chØ di chuyÓn trong vßng 30m)</v>
          </cell>
        </row>
        <row r="150">
          <cell r="D150" t="str">
            <v>CÈu dÇm vµo vÞ trÝ lao</v>
          </cell>
        </row>
        <row r="151">
          <cell r="D151" t="str">
            <v>N©ng h¹ dÇm cÇu</v>
          </cell>
        </row>
        <row r="152">
          <cell r="D152" t="str">
            <v>Lao kÐo dÇm BT DUL L=33m</v>
          </cell>
        </row>
        <row r="153">
          <cell r="D153" t="str">
            <v>KÝch h¹ dÇm xuèng gèi</v>
          </cell>
        </row>
        <row r="154">
          <cell r="D154" t="str">
            <v>ChuyÓn xe lao sang nhÞp</v>
          </cell>
        </row>
        <row r="155">
          <cell r="D155" t="str">
            <v>Th¸o l¾p tæ hîp  lao dÇm</v>
          </cell>
        </row>
        <row r="156">
          <cell r="D156" t="str">
            <v>(150T x 30%)</v>
          </cell>
        </row>
        <row r="157">
          <cell r="D157" t="str">
            <v>Th¸o dì ®­êng tr­ît 
 (tÝnh 80%c«ng l¾p)</v>
          </cell>
        </row>
        <row r="158">
          <cell r="D158" t="str">
            <v>(KÓ c¶ ®­êng di chuyÓn dÇm trªn cÇu)</v>
          </cell>
        </row>
        <row r="159">
          <cell r="D159" t="str">
            <v xml:space="preserve">D¨m s¹n ®Öm </v>
          </cell>
        </row>
        <row r="161">
          <cell r="D161" t="str">
            <v>B.KÕt cÊu phÇn h¹ bé</v>
          </cell>
        </row>
        <row r="162">
          <cell r="D162" t="str">
            <v>1.Trô cÇu</v>
          </cell>
        </row>
        <row r="163">
          <cell r="D163" t="str">
            <v>BT xµ mò+®¸ kª gèi trô M300</v>
          </cell>
        </row>
        <row r="164">
          <cell r="D164" t="str">
            <v>BT th©n, bÖ trô M250 trªn c¹n ®¸ 2x4</v>
          </cell>
        </row>
        <row r="165">
          <cell r="D165" t="str">
            <v>Cèt thÐp trô F=10mm</v>
          </cell>
        </row>
        <row r="166">
          <cell r="D166" t="str">
            <v>Cèt thÐp trô F=16mm</v>
          </cell>
        </row>
        <row r="167">
          <cell r="D167" t="str">
            <v>Cèt thÐp trô F=20mm</v>
          </cell>
        </row>
        <row r="168">
          <cell r="D168" t="str">
            <v>Cèt thÐp trô F=22mm</v>
          </cell>
        </row>
        <row r="169">
          <cell r="D169" t="str">
            <v>Cèt thÐp trô F=30mm</v>
          </cell>
        </row>
        <row r="170">
          <cell r="D170" t="str">
            <v>V÷a XM t¹o dèc M75</v>
          </cell>
        </row>
        <row r="171">
          <cell r="D171" t="str">
            <v>VËn chuyÓn ®¸ ®æ ®i L=1Km</v>
          </cell>
        </row>
        <row r="172">
          <cell r="D172" t="str">
            <v>Xóc ®¸ ®æ ®i</v>
          </cell>
        </row>
        <row r="173">
          <cell r="D173" t="str">
            <v>§µo ph¸ ®¸ b»ng næ m×n (20%)</v>
          </cell>
        </row>
        <row r="174">
          <cell r="D174" t="str">
            <v>§µo ph¸ ®¸ b»ng thñ c«ng (80%)</v>
          </cell>
        </row>
        <row r="175">
          <cell r="D175" t="str">
            <v>§µo mãng (80%M¸y, 20% thñ c«ng)</v>
          </cell>
        </row>
        <row r="176">
          <cell r="D176" t="str">
            <v>§µo ®Êt ®Ó ®¾p + vËn chuyÓn L=3.5Km</v>
          </cell>
        </row>
        <row r="177">
          <cell r="D177" t="str">
            <v>§¾p ®Êt (80%M, 20%NC)</v>
          </cell>
        </row>
        <row r="178">
          <cell r="D178" t="str">
            <v>ThÐp tÊm (20x300x400)mm</v>
          </cell>
        </row>
        <row r="179">
          <cell r="D179" t="str">
            <v>V¸n khu«n thÐp thi c«ng mè + trô cÇu</v>
          </cell>
        </row>
        <row r="181">
          <cell r="D181" t="str">
            <v>2.Mè cÇu</v>
          </cell>
        </row>
        <row r="182">
          <cell r="D182" t="str">
            <v>BT ®¸ kª gèi mè M300</v>
          </cell>
        </row>
        <row r="183">
          <cell r="D183" t="str">
            <v>BT th©n + bÖ mè M250 ®¸ 2x4</v>
          </cell>
        </row>
        <row r="184">
          <cell r="D184" t="str">
            <v>BT t­êng ngùc + t­êng c¸nh M250</v>
          </cell>
        </row>
        <row r="185">
          <cell r="D185" t="str">
            <v>BT lãt mãng M100</v>
          </cell>
        </row>
        <row r="186">
          <cell r="D186" t="str">
            <v>V¸n khu«n thÐp mè+t­êng</v>
          </cell>
        </row>
        <row r="187">
          <cell r="D187" t="str">
            <v>Cèt thÐp mè F=8mm trªn c¹n</v>
          </cell>
        </row>
        <row r="188">
          <cell r="D188" t="str">
            <v>Cèt thÐp mè F=10mm trªn c¹n</v>
          </cell>
        </row>
        <row r="189">
          <cell r="D189" t="str">
            <v>Cèt thÐp mè F=12mm trªn c¹n</v>
          </cell>
        </row>
        <row r="190">
          <cell r="D190" t="str">
            <v>Cèt thÐp mè F=14mm trªn c¹n</v>
          </cell>
        </row>
        <row r="191">
          <cell r="D191" t="str">
            <v>Cèt thÐp mè F=16mm trªn c¹n</v>
          </cell>
        </row>
        <row r="192">
          <cell r="D192" t="str">
            <v>Cèt thÐp mè F&gt;18mm trªn c¹n</v>
          </cell>
        </row>
        <row r="193">
          <cell r="D193" t="str">
            <v>ThÐp tÊm</v>
          </cell>
        </row>
        <row r="194">
          <cell r="D194" t="str">
            <v>V÷a XM t¹o dèc M75</v>
          </cell>
        </row>
        <row r="195">
          <cell r="D195" t="str">
            <v>§¸ héc x©y m¸i taluy v÷a M100</v>
          </cell>
        </row>
        <row r="196">
          <cell r="D196" t="str">
            <v>§¸ héc x©y ch©n khay v÷a M100</v>
          </cell>
        </row>
        <row r="197">
          <cell r="D197" t="str">
            <v>§¸ héc x©y tø nãn v÷a M100</v>
          </cell>
        </row>
        <row r="198">
          <cell r="D198" t="str">
            <v xml:space="preserve">D¨m s¹n ®Öm </v>
          </cell>
        </row>
        <row r="199">
          <cell r="D199" t="str">
            <v>Xóc ®¸ ®æ ®i</v>
          </cell>
        </row>
        <row r="200">
          <cell r="D200" t="str">
            <v>VËn chuyÓn ®¸ ®æ ®i L=1Km</v>
          </cell>
        </row>
        <row r="201">
          <cell r="D201" t="str">
            <v>§µo ph¸ ®¸ b»ng næ m×n (20%)</v>
          </cell>
        </row>
        <row r="202">
          <cell r="D202" t="str">
            <v>§µo ph¸ ®¸ b»ng thñ c«ng (80%)</v>
          </cell>
        </row>
        <row r="203">
          <cell r="D203" t="str">
            <v>§µo mãng (80%M¸y, 20% thñ c«ng)</v>
          </cell>
        </row>
        <row r="204">
          <cell r="D204" t="str">
            <v>§µo ®Êt ®Ó ®¾p + vËn chuyÓn L=3.5Km</v>
          </cell>
        </row>
        <row r="205">
          <cell r="D205" t="str">
            <v>§¾p ®Êt (80%M, 20%NC)</v>
          </cell>
        </row>
        <row r="206">
          <cell r="D206" t="str">
            <v>San ®Çm mÆt b»ng</v>
          </cell>
        </row>
        <row r="208">
          <cell r="D208" t="str">
            <v>3.Khèi l­îng thi c«ng</v>
          </cell>
        </row>
        <row r="209">
          <cell r="D209" t="str">
            <v>a. Thi c«ng trô: 4 trô (LC 4 lÇn)</v>
          </cell>
        </row>
        <row r="210">
          <cell r="D210" t="str">
            <v>Khung bailey</v>
          </cell>
        </row>
        <row r="211">
          <cell r="D211" t="str">
            <v>(52.836tÊn*4lÇn/100=2.113tÊn)</v>
          </cell>
        </row>
        <row r="212">
          <cell r="D212" t="str">
            <v>L¾p dùng vµ th¸o dì khung bailey</v>
          </cell>
        </row>
        <row r="213">
          <cell r="D213" t="str">
            <v>LD cho 4 trô 52.836T x 2 = 105.67T</v>
          </cell>
        </row>
        <row r="214">
          <cell r="D214" t="str">
            <v>SX hÖ khung giµn gi¸o thi c«ng trô</v>
          </cell>
        </row>
        <row r="215">
          <cell r="D215" t="str">
            <v>LD vµ th¸o dì hÖ khung dµn gi¸o</v>
          </cell>
        </row>
        <row r="216">
          <cell r="D216" t="str">
            <v>(Khèi l­îng vËt liÖu tÝnh cho 4 trô)</v>
          </cell>
        </row>
        <row r="217">
          <cell r="D217" t="str">
            <v>(Gåm nh÷ng thanh chèng vµ gi»ng L75x75x8)</v>
          </cell>
        </row>
        <row r="218">
          <cell r="D218" t="str">
            <v>(Lu©n chuyÓn 4 lÇn : 28.64 x 4 lÇn =113.366T)</v>
          </cell>
        </row>
        <row r="219">
          <cell r="D219" t="str">
            <v>LD ray P43 ch«n th¼ng vµo trô lµm sµn</v>
          </cell>
        </row>
        <row r="220">
          <cell r="D220" t="str">
            <v xml:space="preserve">Lµm vµ th¶ rä ®¸ </v>
          </cell>
        </row>
        <row r="221">
          <cell r="D221" t="str">
            <v>Gia c«ng, l¾p r¾p gç thi 
c«ng trô (LC4lÇn)</v>
          </cell>
        </row>
        <row r="222">
          <cell r="D222" t="str">
            <v>V¸n sµn thi c«ng dµy 5cm</v>
          </cell>
        </row>
        <row r="223">
          <cell r="D223" t="str">
            <v>(102.4m3*2lÇn/8=25.6m3)</v>
          </cell>
        </row>
        <row r="224">
          <cell r="D224" t="str">
            <v>R¶i th¸o v¸n sµn</v>
          </cell>
        </row>
        <row r="225">
          <cell r="D225" t="str">
            <v>§Êt sÐt luyÖn dÎo</v>
          </cell>
        </row>
        <row r="226">
          <cell r="D226" t="str">
            <v>Bao t¶i ®Êt chèng xãi</v>
          </cell>
        </row>
        <row r="227">
          <cell r="D227" t="str">
            <v>§¾p ®Êt ®­êng thi c«ng</v>
          </cell>
        </row>
        <row r="228">
          <cell r="D228" t="str">
            <v>Xóc ®¸ ®æ ®i</v>
          </cell>
        </row>
        <row r="229">
          <cell r="D229" t="str">
            <v>VËn chuyÓn ®¸ ®æ ®i L=1Km</v>
          </cell>
        </row>
        <row r="230">
          <cell r="D230" t="str">
            <v>§µo ®¸ r·nh + hè tô</v>
          </cell>
        </row>
        <row r="231">
          <cell r="D231" t="str">
            <v>§µo ®Êt ®Ó ®¾p + vËn chuyÓn L=3.5Km</v>
          </cell>
        </row>
        <row r="232">
          <cell r="D232" t="str">
            <v>M¸y b¬m n­íc 75cv.</v>
          </cell>
        </row>
        <row r="233">
          <cell r="D233" t="str">
            <v>§¾p ®Êt khung v©y</v>
          </cell>
        </row>
        <row r="234">
          <cell r="D234" t="str">
            <v>Ph¸ dì khung v©y (70% nh©n c«ng, m¸y ®¾p)</v>
          </cell>
        </row>
        <row r="235">
          <cell r="D235" t="str">
            <v>VËn chuyÓn ®Êt ®æ ®i L=1Km</v>
          </cell>
        </row>
        <row r="236">
          <cell r="D236" t="str">
            <v>(Thanh th¶i lßng s«ng)</v>
          </cell>
        </row>
        <row r="238">
          <cell r="D238" t="str">
            <v>b.Thi c«ng mè (LC 2lÇn)</v>
          </cell>
        </row>
        <row r="239">
          <cell r="D239" t="str">
            <v>Khung bailey</v>
          </cell>
        </row>
        <row r="240">
          <cell r="D240" t="str">
            <v>(78,74tÊn*2lÇn/100=1.575tÊn)</v>
          </cell>
        </row>
        <row r="241">
          <cell r="D241" t="str">
            <v>L¾p dùng vµ th¸o dì khung bailey</v>
          </cell>
        </row>
        <row r="242">
          <cell r="D242" t="str">
            <v>SX hÖ khung giµn gi¸o thi c«ng mè</v>
          </cell>
        </row>
        <row r="243">
          <cell r="D243" t="str">
            <v>LD vµ th¸o dì hÖ khung dµn gi¸o</v>
          </cell>
        </row>
        <row r="244">
          <cell r="D244" t="str">
            <v>(Khèi l­îng vËt liÖu tÝnh cho 2 mè)</v>
          </cell>
        </row>
        <row r="245">
          <cell r="D245" t="str">
            <v>(Gåm nh÷ng thanh chèng vµ gi»ng L75x75x8)</v>
          </cell>
        </row>
        <row r="246">
          <cell r="D246" t="str">
            <v>(L¾p dùng 2 lÇn : 5.13 x 2 lÇn =10.26T)</v>
          </cell>
        </row>
        <row r="247">
          <cell r="D247" t="str">
            <v>§µo ®Êt nÒn ®­êng c«ng vô</v>
          </cell>
        </row>
        <row r="248">
          <cell r="D248" t="str">
            <v>Xóc ®¸ ®æ ®i</v>
          </cell>
        </row>
        <row r="249">
          <cell r="D249" t="str">
            <v>VËn chuyÓn ®¸ ®æ ®i L=1Km</v>
          </cell>
        </row>
        <row r="250">
          <cell r="D250" t="str">
            <v>§µo ®¸ r·nh + hè tô</v>
          </cell>
        </row>
        <row r="251">
          <cell r="D251" t="str">
            <v>M¸y b¬m n­íc 75cv.</v>
          </cell>
        </row>
        <row r="252">
          <cell r="D252" t="str">
            <v xml:space="preserve">Lµm vµ th¶ rä ®¸ </v>
          </cell>
        </row>
        <row r="253">
          <cell r="D253" t="str">
            <v>V¸n sµn thi c«ng dµy 5cm</v>
          </cell>
        </row>
        <row r="254">
          <cell r="D254" t="str">
            <v>(5.4m3*2lÇn/8=1.35m3)</v>
          </cell>
        </row>
        <row r="255">
          <cell r="D255" t="str">
            <v>R¶i th¸o v¸n sµn</v>
          </cell>
        </row>
        <row r="256">
          <cell r="D256" t="str">
            <v>Gia c«ng, l¾p r¾p gç thi 
c«ng mè (LC2lÇn)</v>
          </cell>
        </row>
        <row r="257">
          <cell r="D257" t="str">
            <v xml:space="preserve">D¨m s¹n ®Öm </v>
          </cell>
        </row>
        <row r="258">
          <cell r="D258" t="str">
            <v>ThÐp neo d=16mm</v>
          </cell>
        </row>
        <row r="259">
          <cell r="D259" t="str">
            <v>c. §­êng c«ng vô thi c«ng trô 1</v>
          </cell>
        </row>
        <row r="260">
          <cell r="D260" t="str">
            <v>§µo ®Êt nÒn ®­êng c«ng vô</v>
          </cell>
        </row>
        <row r="261">
          <cell r="D261" t="str">
            <v>V/c ®Êt ®æ ®i L=1Km</v>
          </cell>
        </row>
        <row r="262">
          <cell r="D262" t="str">
            <v>§¾p cÊp phèi sái s¹n gia cè mÆt ®­êng</v>
          </cell>
        </row>
        <row r="263">
          <cell r="D263" t="str">
            <v>d. §­êng + cèng c«ng vô qua ngÇm</v>
          </cell>
        </row>
        <row r="264">
          <cell r="D264" t="str">
            <v>L¾p ®Æt cèng BTCT D100mm</v>
          </cell>
        </row>
        <row r="265">
          <cell r="D265" t="str">
            <v>§µo ®Êt cÊp 3</v>
          </cell>
        </row>
        <row r="266">
          <cell r="D266" t="str">
            <v>§¾p ®Êt cÊp 3</v>
          </cell>
        </row>
        <row r="267">
          <cell r="D267" t="str">
            <v>X©y g¹ch chØ mèi nèi èng cèng</v>
          </cell>
        </row>
        <row r="268">
          <cell r="D268" t="str">
            <v>Bª t«ng ®Õ cèng M200</v>
          </cell>
        </row>
        <row r="269">
          <cell r="D269" t="str">
            <v>§¸ héc xÕp khan</v>
          </cell>
        </row>
        <row r="270">
          <cell r="D270" t="str">
            <v>San ®Çm mÆt b»ng</v>
          </cell>
        </row>
        <row r="271">
          <cell r="D271" t="str">
            <v>§¾p cÊp phèi sái s¹n gia cè mÆt ®­êng</v>
          </cell>
        </row>
        <row r="272">
          <cell r="D272" t="str">
            <v>e. Më réng ®­êng c«ng vô tõ Qlé 15 vµo c«ng tr­êng</v>
          </cell>
        </row>
        <row r="273">
          <cell r="D273" t="str">
            <v>§µo ®Êt nÒn ®­êng c«ng vô</v>
          </cell>
        </row>
        <row r="274">
          <cell r="D274" t="str">
            <v>§¾p nÒn ®­êng K98 ®Êt cÊp 3.</v>
          </cell>
        </row>
        <row r="275">
          <cell r="D275" t="str">
            <v>§µo ®Êt ®Ó ®¾p + vËn chuyÓn L=3.5Km</v>
          </cell>
        </row>
        <row r="276">
          <cell r="D276" t="str">
            <v>§¾p cÊp phèi sái s¹n gia cè mÆt ®­êng</v>
          </cell>
        </row>
        <row r="278">
          <cell r="D278" t="str">
            <v>4. H¹ng môc kh¸c</v>
          </cell>
        </row>
        <row r="279">
          <cell r="D279" t="str">
            <v>BiÓn b¸o tªn cÇu</v>
          </cell>
        </row>
        <row r="280">
          <cell r="D280" t="str">
            <v>Chi phÝ m¸y ph¸t ®iÖn c«ng suÊt 125KVA</v>
          </cell>
        </row>
        <row r="281">
          <cell r="D281" t="str">
            <v>(30 ngµy x 24th¸ng x 1.5ca x 237.813® )</v>
          </cell>
        </row>
        <row r="282">
          <cell r="D282" t="str">
            <v>(§· trõ phÇn nhiªn liÖu)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  <sheetName val="Du_toan"/>
      <sheetName val="NCVL"/>
      <sheetName val="Duoi_phu_phi"/>
      <sheetName val="Thong_ke_thanh_toan_VL"/>
      <sheetName val="Thong_ke_thanh_toan_VL (2)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Thuc thanh"/>
      <sheetName val="TSO_CHUNG"/>
      <sheetName val="gvl"/>
      <sheetName val="THCT"/>
      <sheetName val="TT04"/>
      <sheetName val="Names"/>
      <sheetName val="dtct cong"/>
      <sheetName val="Trabang-ၔPhuoc"/>
      <sheetName val="35KV gia mo"/>
      <sheetName val="0,4KV -TBA1"/>
      <sheetName val="0,4KV - TBA2"/>
      <sheetName val="TBA"/>
      <sheetName val="Sheet8"/>
      <sheetName val="SUMMARY"/>
      <sheetName val=" quy I-2005"/>
      <sheetName val="Quy 2- 2005 "/>
      <sheetName val="Quy III- 2005 "/>
      <sheetName val="Quy 4- 2005"/>
      <sheetName val="JS duong"/>
      <sheetName val="Bao gêa"/>
      <sheetName val="TH-XL"/>
      <sheetName val="VL"/>
      <sheetName val="CHITIET VL-NC"/>
      <sheetName val="dongiachitiet"/>
      <sheetName val="Tai khoan"/>
      <sheetName val="DATA"/>
      <sheetName val="DG"/>
      <sheetName val="Gia thanh"/>
      <sheetName val=""/>
      <sheetName val="tra-vat-lieu"/>
      <sheetName val="She%t13"/>
      <sheetName val="3.1.1"/>
      <sheetName val="3.1.4"/>
      <sheetName val="2.5.1"/>
      <sheetName val="4.1.1"/>
      <sheetName val="4.3.2"/>
      <sheetName val="2.3.3"/>
      <sheetName val="5.3.1"/>
      <sheetName val="2.4.3"/>
      <sheetName val="TKKT-Giapba"/>
      <sheetName val="_x0013_heet13"/>
      <sheetName val="Shaet12"/>
      <sheetName val="DGduong"/>
      <sheetName val="PT_VT"/>
      <sheetName val="dongia"/>
      <sheetName val="BILL No.22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/>
        </row>
        <row r="55">
          <cell r="A55" t="str">
            <v>VL</v>
          </cell>
        </row>
        <row r="56">
          <cell r="A56"/>
        </row>
        <row r="57">
          <cell r="A57"/>
        </row>
        <row r="58">
          <cell r="A58"/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0">
          <cell r="A130">
            <v>84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 refreshError="1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(8월)"/>
      <sheetName val="Report (7월)"/>
      <sheetName val="Commission"/>
      <sheetName val="실가입자"/>
      <sheetName val="영업장 타입"/>
      <sheetName val="고객 회선별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A4" t="str">
            <v>C10001</v>
          </cell>
          <cell r="B4" t="str">
            <v>3.CC</v>
          </cell>
        </row>
        <row r="5">
          <cell r="A5" t="str">
            <v>C10002</v>
          </cell>
          <cell r="B5" t="str">
            <v>2.DSF</v>
          </cell>
        </row>
        <row r="6">
          <cell r="A6" t="str">
            <v>C10003</v>
          </cell>
          <cell r="B6" t="str">
            <v>1.지점</v>
          </cell>
        </row>
        <row r="7">
          <cell r="A7" t="str">
            <v>C10004</v>
          </cell>
          <cell r="B7" t="str">
            <v>1.지점</v>
          </cell>
        </row>
        <row r="8">
          <cell r="A8" t="str">
            <v>C10005</v>
          </cell>
          <cell r="B8" t="str">
            <v>4.AS</v>
          </cell>
        </row>
        <row r="9">
          <cell r="A9" t="str">
            <v>C20001</v>
          </cell>
          <cell r="B9" t="str">
            <v>3.CC</v>
          </cell>
        </row>
        <row r="10">
          <cell r="A10" t="str">
            <v>C20002</v>
          </cell>
          <cell r="B10" t="str">
            <v>2.DSF</v>
          </cell>
        </row>
        <row r="11">
          <cell r="A11" t="str">
            <v>C20003</v>
          </cell>
          <cell r="B11" t="str">
            <v>1.지점</v>
          </cell>
        </row>
        <row r="12">
          <cell r="A12" t="str">
            <v>C20004</v>
          </cell>
          <cell r="B12" t="str">
            <v>1.지점</v>
          </cell>
        </row>
        <row r="13">
          <cell r="A13" t="str">
            <v>C20005</v>
          </cell>
          <cell r="B13" t="str">
            <v>4.AS</v>
          </cell>
        </row>
        <row r="14">
          <cell r="A14" t="str">
            <v>C20006</v>
          </cell>
          <cell r="B14" t="str">
            <v>4.AS</v>
          </cell>
        </row>
        <row r="15">
          <cell r="A15" t="str">
            <v>C20007</v>
          </cell>
          <cell r="B15" t="str">
            <v>5.네트웍</v>
          </cell>
        </row>
        <row r="16">
          <cell r="A16" t="str">
            <v>D10001</v>
          </cell>
          <cell r="B16" t="str">
            <v>8.SPS</v>
          </cell>
        </row>
        <row r="17">
          <cell r="A17" t="str">
            <v>D10002</v>
          </cell>
          <cell r="B17" t="str">
            <v>8.SPS</v>
          </cell>
        </row>
        <row r="18">
          <cell r="A18" t="str">
            <v>D10003</v>
          </cell>
          <cell r="B18" t="str">
            <v>8.SPS</v>
          </cell>
        </row>
        <row r="19">
          <cell r="A19" t="str">
            <v>D10004</v>
          </cell>
          <cell r="B19" t="str">
            <v>8.SPS</v>
          </cell>
        </row>
        <row r="20">
          <cell r="A20" t="str">
            <v>D10005</v>
          </cell>
          <cell r="B20" t="str">
            <v>8.SPS</v>
          </cell>
        </row>
        <row r="21">
          <cell r="A21" t="str">
            <v>D10006</v>
          </cell>
          <cell r="B21" t="str">
            <v>8.SPS</v>
          </cell>
        </row>
        <row r="22">
          <cell r="A22" t="str">
            <v>D10007</v>
          </cell>
          <cell r="B22" t="str">
            <v>9.일반</v>
          </cell>
        </row>
        <row r="23">
          <cell r="A23" t="str">
            <v>D10008</v>
          </cell>
          <cell r="B23" t="str">
            <v>9.일반</v>
          </cell>
        </row>
        <row r="24">
          <cell r="A24" t="str">
            <v>D10009</v>
          </cell>
          <cell r="B24" t="str">
            <v>9.일반</v>
          </cell>
        </row>
        <row r="25">
          <cell r="A25" t="str">
            <v>D10010</v>
          </cell>
          <cell r="B25" t="str">
            <v>9.일반</v>
          </cell>
        </row>
        <row r="26">
          <cell r="A26" t="str">
            <v>D10011</v>
          </cell>
          <cell r="B26" t="str">
            <v>9.일반</v>
          </cell>
        </row>
        <row r="27">
          <cell r="A27" t="str">
            <v>D10012</v>
          </cell>
          <cell r="B27" t="str">
            <v>9.일반</v>
          </cell>
        </row>
        <row r="28">
          <cell r="A28" t="str">
            <v>D10013</v>
          </cell>
          <cell r="B28" t="str">
            <v>9.일반</v>
          </cell>
        </row>
        <row r="29">
          <cell r="A29" t="str">
            <v>D10014</v>
          </cell>
          <cell r="B29" t="str">
            <v>9.일반</v>
          </cell>
        </row>
        <row r="30">
          <cell r="A30" t="str">
            <v>D10015</v>
          </cell>
          <cell r="B30" t="str">
            <v>9.일반</v>
          </cell>
        </row>
        <row r="31">
          <cell r="A31" t="str">
            <v>D10016</v>
          </cell>
          <cell r="B31" t="str">
            <v>9.일반</v>
          </cell>
        </row>
        <row r="32">
          <cell r="A32" t="str">
            <v>D10017</v>
          </cell>
          <cell r="B32" t="str">
            <v>9.일반</v>
          </cell>
        </row>
        <row r="33">
          <cell r="A33" t="str">
            <v>D10018</v>
          </cell>
          <cell r="B33" t="str">
            <v>9.일반</v>
          </cell>
        </row>
        <row r="34">
          <cell r="A34" t="str">
            <v>D10019</v>
          </cell>
          <cell r="B34" t="str">
            <v>9.일반</v>
          </cell>
        </row>
        <row r="35">
          <cell r="A35" t="str">
            <v>D10020</v>
          </cell>
          <cell r="B35" t="str">
            <v>9.일반</v>
          </cell>
        </row>
        <row r="36">
          <cell r="A36" t="str">
            <v>D10021</v>
          </cell>
          <cell r="B36" t="str">
            <v>9.일반</v>
          </cell>
        </row>
        <row r="37">
          <cell r="A37" t="str">
            <v>D10022</v>
          </cell>
          <cell r="B37" t="str">
            <v>9.일반</v>
          </cell>
        </row>
        <row r="38">
          <cell r="A38" t="str">
            <v>D10023</v>
          </cell>
          <cell r="B38" t="str">
            <v>9.일반</v>
          </cell>
        </row>
        <row r="39">
          <cell r="A39" t="str">
            <v>D10024</v>
          </cell>
          <cell r="B39" t="str">
            <v>9.일반</v>
          </cell>
        </row>
        <row r="40">
          <cell r="A40" t="str">
            <v>D10025</v>
          </cell>
          <cell r="B40" t="str">
            <v>9.일반</v>
          </cell>
        </row>
        <row r="41">
          <cell r="A41" t="str">
            <v>D10026</v>
          </cell>
          <cell r="B41" t="str">
            <v>9.일반</v>
          </cell>
        </row>
        <row r="42">
          <cell r="A42" t="str">
            <v>D10027</v>
          </cell>
          <cell r="B42" t="str">
            <v>9.일반</v>
          </cell>
        </row>
        <row r="43">
          <cell r="A43" t="str">
            <v>D10028</v>
          </cell>
          <cell r="B43" t="str">
            <v>9.일반</v>
          </cell>
        </row>
        <row r="44">
          <cell r="A44" t="str">
            <v>D10029</v>
          </cell>
          <cell r="B44" t="str">
            <v>9.일반</v>
          </cell>
        </row>
        <row r="45">
          <cell r="A45" t="str">
            <v>D10030</v>
          </cell>
          <cell r="B45" t="str">
            <v>9.일반</v>
          </cell>
        </row>
        <row r="46">
          <cell r="A46" t="str">
            <v>D10031</v>
          </cell>
          <cell r="B46" t="str">
            <v>9.일반</v>
          </cell>
        </row>
        <row r="47">
          <cell r="A47" t="str">
            <v>D10032</v>
          </cell>
          <cell r="B47" t="str">
            <v>9.일반</v>
          </cell>
        </row>
        <row r="48">
          <cell r="A48" t="str">
            <v>D10033</v>
          </cell>
          <cell r="B48" t="str">
            <v>9.일반</v>
          </cell>
        </row>
        <row r="49">
          <cell r="A49" t="str">
            <v>D10034</v>
          </cell>
          <cell r="B49" t="str">
            <v>9.일반</v>
          </cell>
        </row>
        <row r="50">
          <cell r="A50" t="str">
            <v>D10035</v>
          </cell>
          <cell r="B50" t="str">
            <v>9.일반</v>
          </cell>
        </row>
        <row r="51">
          <cell r="A51" t="str">
            <v>D10036</v>
          </cell>
          <cell r="B51" t="str">
            <v>9.일반</v>
          </cell>
        </row>
        <row r="52">
          <cell r="A52" t="str">
            <v>D10037</v>
          </cell>
          <cell r="B52" t="str">
            <v>9.일반</v>
          </cell>
        </row>
        <row r="53">
          <cell r="A53" t="str">
            <v>D10038</v>
          </cell>
          <cell r="B53" t="str">
            <v>9.일반</v>
          </cell>
        </row>
        <row r="54">
          <cell r="A54" t="str">
            <v>D10039</v>
          </cell>
          <cell r="B54" t="str">
            <v>9.일반</v>
          </cell>
        </row>
        <row r="55">
          <cell r="A55" t="str">
            <v>D10040</v>
          </cell>
          <cell r="B55" t="str">
            <v>9.일반</v>
          </cell>
        </row>
        <row r="56">
          <cell r="A56" t="str">
            <v>D10041</v>
          </cell>
          <cell r="B56" t="str">
            <v>9.일반</v>
          </cell>
        </row>
        <row r="57">
          <cell r="A57" t="str">
            <v>D10042</v>
          </cell>
          <cell r="B57" t="str">
            <v>9.일반</v>
          </cell>
        </row>
        <row r="58">
          <cell r="A58" t="str">
            <v>D10043</v>
          </cell>
          <cell r="B58" t="str">
            <v>9.일반</v>
          </cell>
        </row>
        <row r="59">
          <cell r="A59" t="str">
            <v>D10044</v>
          </cell>
          <cell r="B59" t="str">
            <v>9.일반</v>
          </cell>
        </row>
        <row r="60">
          <cell r="A60" t="str">
            <v>D10045</v>
          </cell>
          <cell r="B60" t="str">
            <v>9.일반</v>
          </cell>
        </row>
        <row r="61">
          <cell r="A61" t="str">
            <v>D10046</v>
          </cell>
          <cell r="B61" t="str">
            <v>9.일반</v>
          </cell>
        </row>
        <row r="62">
          <cell r="A62" t="str">
            <v>D20001</v>
          </cell>
          <cell r="B62" t="str">
            <v>8.SPS</v>
          </cell>
        </row>
        <row r="63">
          <cell r="A63" t="str">
            <v>D20002</v>
          </cell>
          <cell r="B63" t="str">
            <v>8.SPS</v>
          </cell>
        </row>
        <row r="64">
          <cell r="A64" t="str">
            <v>D20003</v>
          </cell>
          <cell r="B64" t="str">
            <v>8.SPS</v>
          </cell>
        </row>
        <row r="65">
          <cell r="A65" t="str">
            <v>D20004</v>
          </cell>
          <cell r="B65" t="str">
            <v>8.SPS</v>
          </cell>
        </row>
        <row r="66">
          <cell r="A66" t="str">
            <v>D20005</v>
          </cell>
          <cell r="B66" t="str">
            <v>8.SPS</v>
          </cell>
        </row>
        <row r="67">
          <cell r="A67" t="str">
            <v>D20006</v>
          </cell>
          <cell r="B67" t="str">
            <v>8.SPS</v>
          </cell>
        </row>
        <row r="68">
          <cell r="A68" t="str">
            <v>D20007</v>
          </cell>
          <cell r="B68" t="str">
            <v>8.SPS</v>
          </cell>
        </row>
        <row r="69">
          <cell r="A69" t="str">
            <v>D20008</v>
          </cell>
          <cell r="B69" t="str">
            <v>8.SPS</v>
          </cell>
        </row>
        <row r="70">
          <cell r="A70" t="str">
            <v>D20009</v>
          </cell>
          <cell r="B70" t="str">
            <v>8.SPS</v>
          </cell>
        </row>
        <row r="71">
          <cell r="A71" t="str">
            <v>D20010</v>
          </cell>
          <cell r="B71" t="str">
            <v>9.일반</v>
          </cell>
        </row>
        <row r="72">
          <cell r="A72" t="str">
            <v>D20011</v>
          </cell>
          <cell r="B72" t="str">
            <v>9.일반</v>
          </cell>
        </row>
        <row r="73">
          <cell r="A73" t="str">
            <v>D20012</v>
          </cell>
          <cell r="B73" t="str">
            <v>9.일반</v>
          </cell>
        </row>
        <row r="74">
          <cell r="A74" t="str">
            <v>D20013</v>
          </cell>
          <cell r="B74" t="str">
            <v>9.일반</v>
          </cell>
        </row>
        <row r="75">
          <cell r="A75" t="str">
            <v>D20014</v>
          </cell>
          <cell r="B75" t="str">
            <v>9.일반</v>
          </cell>
        </row>
        <row r="76">
          <cell r="A76" t="str">
            <v>D20015</v>
          </cell>
          <cell r="B76" t="str">
            <v>9.일반</v>
          </cell>
        </row>
        <row r="77">
          <cell r="A77" t="str">
            <v>D20016</v>
          </cell>
          <cell r="B77" t="str">
            <v>9.일반</v>
          </cell>
        </row>
        <row r="78">
          <cell r="A78" t="str">
            <v>D20017</v>
          </cell>
          <cell r="B78" t="str">
            <v>9.일반</v>
          </cell>
        </row>
        <row r="79">
          <cell r="A79" t="str">
            <v>D20018</v>
          </cell>
          <cell r="B79" t="str">
            <v>9.일반</v>
          </cell>
        </row>
        <row r="80">
          <cell r="A80" t="str">
            <v>D20019</v>
          </cell>
          <cell r="B80" t="str">
            <v>9.일반</v>
          </cell>
        </row>
        <row r="81">
          <cell r="A81" t="str">
            <v>D20020</v>
          </cell>
          <cell r="B81" t="str">
            <v>9.일반</v>
          </cell>
        </row>
        <row r="82">
          <cell r="A82" t="str">
            <v>D20021</v>
          </cell>
          <cell r="B82" t="str">
            <v>9.일반</v>
          </cell>
        </row>
        <row r="83">
          <cell r="A83" t="str">
            <v>D20022</v>
          </cell>
          <cell r="B83" t="str">
            <v>9.일반</v>
          </cell>
        </row>
        <row r="84">
          <cell r="A84" t="str">
            <v>D20023</v>
          </cell>
          <cell r="B84" t="str">
            <v>9.일반</v>
          </cell>
        </row>
        <row r="85">
          <cell r="A85" t="str">
            <v>D20024</v>
          </cell>
          <cell r="B85" t="str">
            <v>9.일반</v>
          </cell>
        </row>
        <row r="86">
          <cell r="A86" t="str">
            <v>D20025</v>
          </cell>
          <cell r="B86" t="str">
            <v>9.일반</v>
          </cell>
        </row>
        <row r="87">
          <cell r="A87" t="str">
            <v>D20026</v>
          </cell>
          <cell r="B87" t="str">
            <v>9.일반</v>
          </cell>
        </row>
        <row r="88">
          <cell r="A88" t="str">
            <v>D20027</v>
          </cell>
          <cell r="B88" t="str">
            <v>9.일반</v>
          </cell>
        </row>
        <row r="89">
          <cell r="A89" t="str">
            <v>D20028</v>
          </cell>
          <cell r="B89" t="str">
            <v>9.일반</v>
          </cell>
        </row>
        <row r="90">
          <cell r="A90" t="str">
            <v>D20029</v>
          </cell>
          <cell r="B90" t="str">
            <v>9.일반</v>
          </cell>
        </row>
        <row r="91">
          <cell r="A91" t="str">
            <v>D20030</v>
          </cell>
          <cell r="B91" t="str">
            <v>9.일반</v>
          </cell>
        </row>
        <row r="92">
          <cell r="A92" t="str">
            <v>D20031</v>
          </cell>
          <cell r="B92" t="str">
            <v>8.SPS</v>
          </cell>
        </row>
        <row r="93">
          <cell r="A93" t="str">
            <v>D20032</v>
          </cell>
          <cell r="B93" t="str">
            <v>9.일반</v>
          </cell>
        </row>
        <row r="94">
          <cell r="A94" t="str">
            <v>D20033</v>
          </cell>
          <cell r="B94" t="str">
            <v>9.일반</v>
          </cell>
        </row>
        <row r="95">
          <cell r="A95" t="str">
            <v>D20034</v>
          </cell>
          <cell r="B95" t="str">
            <v>9.일반</v>
          </cell>
        </row>
        <row r="96">
          <cell r="A96" t="str">
            <v>D20035</v>
          </cell>
          <cell r="B96" t="str">
            <v>9.일반</v>
          </cell>
        </row>
        <row r="97">
          <cell r="A97" t="str">
            <v>D20036</v>
          </cell>
          <cell r="B97" t="str">
            <v>8.SPS</v>
          </cell>
        </row>
        <row r="98">
          <cell r="A98" t="str">
            <v>D20037</v>
          </cell>
          <cell r="B98" t="str">
            <v>9.일반</v>
          </cell>
        </row>
        <row r="99">
          <cell r="A99" t="str">
            <v>D20038</v>
          </cell>
          <cell r="B99" t="str">
            <v>9.일반</v>
          </cell>
        </row>
        <row r="100">
          <cell r="A100" t="str">
            <v>D20039</v>
          </cell>
          <cell r="B100" t="str">
            <v>9.일반</v>
          </cell>
        </row>
        <row r="101">
          <cell r="A101" t="str">
            <v>D20040</v>
          </cell>
          <cell r="B101" t="str">
            <v>9.일반</v>
          </cell>
        </row>
        <row r="102">
          <cell r="A102" t="str">
            <v>D20041</v>
          </cell>
          <cell r="B102" t="str">
            <v>9.일반</v>
          </cell>
        </row>
        <row r="103">
          <cell r="A103" t="str">
            <v>D20042</v>
          </cell>
          <cell r="B103" t="str">
            <v>9.일반</v>
          </cell>
        </row>
        <row r="104">
          <cell r="A104" t="str">
            <v>D20043</v>
          </cell>
          <cell r="B104" t="str">
            <v>9.일반</v>
          </cell>
        </row>
        <row r="105">
          <cell r="A105" t="str">
            <v>D20044</v>
          </cell>
          <cell r="B105" t="str">
            <v>9.일반</v>
          </cell>
        </row>
        <row r="106">
          <cell r="A106" t="str">
            <v>D20045</v>
          </cell>
          <cell r="B106" t="str">
            <v>9.일반</v>
          </cell>
        </row>
        <row r="107">
          <cell r="A107" t="str">
            <v>D20046</v>
          </cell>
          <cell r="B107" t="str">
            <v>9.일반</v>
          </cell>
        </row>
        <row r="108">
          <cell r="A108" t="str">
            <v>D20047</v>
          </cell>
          <cell r="B108" t="str">
            <v>9.일반</v>
          </cell>
        </row>
        <row r="109">
          <cell r="A109" t="str">
            <v>D20048</v>
          </cell>
          <cell r="B109" t="str">
            <v>9.일반</v>
          </cell>
        </row>
        <row r="110">
          <cell r="A110" t="str">
            <v>D20049</v>
          </cell>
          <cell r="B110" t="str">
            <v>0.기타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8"/>
  <sheetViews>
    <sheetView tabSelected="1" topLeftCell="B1" zoomScaleNormal="100" workbookViewId="0">
      <pane xSplit="5" ySplit="11" topLeftCell="H367" activePane="bottomRight" state="frozen"/>
      <selection activeCell="B1" sqref="B1"/>
      <selection pane="topRight" activeCell="G1" sqref="G1"/>
      <selection pane="bottomLeft" activeCell="B12" sqref="B12"/>
      <selection pane="bottomRight" activeCell="L6" sqref="L6"/>
    </sheetView>
  </sheetViews>
  <sheetFormatPr defaultColWidth="4.625" defaultRowHeight="18" customHeight="1" x14ac:dyDescent="0.2"/>
  <cols>
    <col min="1" max="1" width="3" style="14" customWidth="1"/>
    <col min="2" max="2" width="6.5" style="14" customWidth="1"/>
    <col min="3" max="3" width="5.625" style="14" customWidth="1"/>
    <col min="4" max="4" width="6.25" style="20" customWidth="1"/>
    <col min="5" max="5" width="6" style="14" customWidth="1"/>
    <col min="6" max="6" width="30.375" style="29" customWidth="1"/>
    <col min="7" max="7" width="4.125" style="29" customWidth="1"/>
    <col min="8" max="8" width="13.25" style="7" customWidth="1"/>
    <col min="9" max="9" width="9.875" style="7" customWidth="1"/>
    <col min="10" max="10" width="14" style="7" customWidth="1"/>
    <col min="11" max="11" width="12.625" style="8" customWidth="1"/>
    <col min="12" max="12" width="13.625" style="9" customWidth="1"/>
    <col min="13" max="13" width="8.875" style="9" customWidth="1"/>
    <col min="14" max="14" width="14" style="9" customWidth="1"/>
    <col min="15" max="15" width="10.375" style="14" customWidth="1"/>
    <col min="16" max="16" width="14.25" style="14" customWidth="1"/>
    <col min="17" max="17" width="12" style="7" customWidth="1"/>
    <col min="18" max="18" width="2" style="14" hidden="1" customWidth="1"/>
    <col min="19" max="19" width="11.25" style="14" customWidth="1"/>
    <col min="20" max="22" width="4.625" style="14" customWidth="1"/>
    <col min="23" max="23" width="15.125" style="14" customWidth="1"/>
    <col min="24" max="16384" width="4.625" style="14"/>
  </cols>
  <sheetData>
    <row r="1" spans="2:17" s="12" customFormat="1" ht="18" customHeight="1" x14ac:dyDescent="0.3">
      <c r="B1" s="1" t="s">
        <v>0</v>
      </c>
      <c r="C1" s="2"/>
      <c r="D1" s="3"/>
      <c r="E1" s="4"/>
      <c r="F1" s="5"/>
      <c r="G1" s="5"/>
      <c r="H1" s="6"/>
      <c r="I1" s="6"/>
      <c r="J1" s="7"/>
      <c r="K1" s="8"/>
      <c r="L1" s="9"/>
      <c r="M1" s="10"/>
      <c r="N1" s="10"/>
      <c r="O1" s="11"/>
      <c r="P1" s="11"/>
      <c r="Q1" s="11"/>
    </row>
    <row r="2" spans="2:17" s="12" customFormat="1" ht="18" customHeight="1" x14ac:dyDescent="0.3">
      <c r="B2" s="13" t="s">
        <v>1</v>
      </c>
      <c r="C2" s="13"/>
      <c r="D2" s="3"/>
      <c r="E2" s="4"/>
      <c r="F2" s="5"/>
      <c r="G2" s="5"/>
      <c r="H2" s="6"/>
      <c r="I2" s="6"/>
      <c r="J2" s="7"/>
      <c r="K2" s="8"/>
      <c r="L2" s="9"/>
      <c r="M2" s="10"/>
      <c r="N2" s="10"/>
      <c r="O2" s="11"/>
      <c r="P2" s="11"/>
      <c r="Q2" s="11"/>
    </row>
    <row r="3" spans="2:17" ht="18" customHeight="1" x14ac:dyDescent="0.3">
      <c r="D3" s="15" t="s">
        <v>2</v>
      </c>
      <c r="E3" s="15"/>
      <c r="F3" s="15"/>
      <c r="G3" s="15"/>
      <c r="H3" s="15"/>
      <c r="I3" s="15"/>
      <c r="J3" s="15"/>
      <c r="K3" s="16"/>
      <c r="L3" s="17"/>
      <c r="M3" s="18"/>
      <c r="N3" s="19"/>
      <c r="O3" s="15"/>
    </row>
    <row r="4" spans="2:17" ht="18" customHeight="1" x14ac:dyDescent="0.2">
      <c r="B4" s="20"/>
      <c r="C4" s="20"/>
      <c r="D4" s="21"/>
      <c r="E4" s="21"/>
      <c r="F4" s="22"/>
      <c r="G4" s="22"/>
      <c r="H4" s="23" t="s">
        <v>3</v>
      </c>
      <c r="I4" s="23"/>
      <c r="J4" s="23"/>
      <c r="L4" s="8"/>
      <c r="P4" s="7"/>
    </row>
    <row r="5" spans="2:17" ht="18" customHeight="1" x14ac:dyDescent="0.2">
      <c r="F5" s="20"/>
      <c r="G5" s="20"/>
      <c r="H5" s="20"/>
      <c r="I5" s="20"/>
      <c r="J5" s="20"/>
      <c r="K5" s="24"/>
    </row>
    <row r="6" spans="2:17" ht="18" customHeight="1" x14ac:dyDescent="0.2">
      <c r="B6" s="25" t="s">
        <v>4</v>
      </c>
      <c r="C6" s="25"/>
      <c r="E6" s="25"/>
      <c r="F6" s="25"/>
      <c r="G6" s="25"/>
      <c r="H6" s="25"/>
      <c r="I6" s="25"/>
      <c r="J6" s="25"/>
      <c r="K6" s="26"/>
      <c r="L6" s="27"/>
      <c r="M6" s="28"/>
      <c r="O6" s="29" t="s">
        <v>5</v>
      </c>
      <c r="P6" s="29"/>
    </row>
    <row r="7" spans="2:17" ht="18" customHeight="1" thickBot="1" x14ac:dyDescent="0.25">
      <c r="B7" s="30" t="s">
        <v>6</v>
      </c>
      <c r="C7" s="30"/>
      <c r="D7" s="31"/>
      <c r="E7" s="30"/>
      <c r="F7" s="30"/>
      <c r="G7" s="30"/>
      <c r="H7" s="30"/>
      <c r="I7" s="30"/>
      <c r="J7" s="30"/>
      <c r="K7" s="32"/>
      <c r="O7" s="30" t="s">
        <v>7</v>
      </c>
      <c r="P7" s="30"/>
    </row>
    <row r="8" spans="2:17" s="39" customFormat="1" ht="18" customHeight="1" thickTop="1" x14ac:dyDescent="0.2">
      <c r="B8" s="33" t="s">
        <v>8</v>
      </c>
      <c r="C8" s="34" t="s">
        <v>9</v>
      </c>
      <c r="D8" s="34"/>
      <c r="E8" s="34"/>
      <c r="F8" s="35" t="s">
        <v>10</v>
      </c>
      <c r="G8" s="35"/>
      <c r="H8" s="36" t="s">
        <v>11</v>
      </c>
      <c r="I8" s="175" t="s">
        <v>12</v>
      </c>
      <c r="J8" s="176"/>
      <c r="K8" s="177" t="s">
        <v>13</v>
      </c>
      <c r="L8" s="178"/>
      <c r="M8" s="179" t="s">
        <v>14</v>
      </c>
      <c r="N8" s="180"/>
      <c r="O8" s="37" t="s">
        <v>15</v>
      </c>
      <c r="P8" s="37"/>
      <c r="Q8" s="38" t="s">
        <v>16</v>
      </c>
    </row>
    <row r="9" spans="2:17" s="39" customFormat="1" ht="27" customHeight="1" x14ac:dyDescent="0.2">
      <c r="B9" s="40"/>
      <c r="C9" s="41" t="s">
        <v>17</v>
      </c>
      <c r="D9" s="41" t="s">
        <v>18</v>
      </c>
      <c r="E9" s="41" t="s">
        <v>19</v>
      </c>
      <c r="F9" s="42"/>
      <c r="G9" s="42"/>
      <c r="H9" s="43"/>
      <c r="I9" s="43" t="s">
        <v>20</v>
      </c>
      <c r="J9" s="43" t="s">
        <v>21</v>
      </c>
      <c r="K9" s="44" t="s">
        <v>20</v>
      </c>
      <c r="L9" s="44" t="s">
        <v>21</v>
      </c>
      <c r="M9" s="44" t="s">
        <v>20</v>
      </c>
      <c r="N9" s="44" t="s">
        <v>21</v>
      </c>
      <c r="O9" s="45" t="s">
        <v>20</v>
      </c>
      <c r="P9" s="45" t="s">
        <v>21</v>
      </c>
      <c r="Q9" s="38"/>
    </row>
    <row r="10" spans="2:17" s="20" customFormat="1" ht="18" customHeight="1" x14ac:dyDescent="0.2">
      <c r="B10" s="46">
        <v>1</v>
      </c>
      <c r="C10" s="47">
        <v>2</v>
      </c>
      <c r="D10" s="47"/>
      <c r="E10" s="47"/>
      <c r="F10" s="48">
        <v>4</v>
      </c>
      <c r="G10" s="48"/>
      <c r="H10" s="49">
        <v>6</v>
      </c>
      <c r="I10" s="49"/>
      <c r="J10" s="49"/>
      <c r="K10" s="50">
        <v>7</v>
      </c>
      <c r="L10" s="50">
        <v>8</v>
      </c>
      <c r="M10" s="50">
        <v>9</v>
      </c>
      <c r="N10" s="50">
        <v>10</v>
      </c>
      <c r="O10" s="47">
        <v>11</v>
      </c>
      <c r="P10" s="47">
        <v>12</v>
      </c>
      <c r="Q10" s="23"/>
    </row>
    <row r="11" spans="2:17" s="20" customFormat="1" ht="18" customHeight="1" x14ac:dyDescent="0.25">
      <c r="B11" s="46"/>
      <c r="C11" s="47"/>
      <c r="D11" s="47"/>
      <c r="E11" s="47"/>
      <c r="F11" s="51" t="s">
        <v>381</v>
      </c>
      <c r="G11" s="51"/>
      <c r="H11" s="49"/>
      <c r="I11" s="52"/>
      <c r="M11" s="52"/>
      <c r="N11" s="53"/>
      <c r="Q11" s="23"/>
    </row>
    <row r="12" spans="2:17" s="20" customFormat="1" ht="18" customHeight="1" x14ac:dyDescent="0.25">
      <c r="B12" s="54"/>
      <c r="C12" s="47"/>
      <c r="D12" s="47"/>
      <c r="E12" s="47"/>
      <c r="F12" s="51" t="s">
        <v>22</v>
      </c>
      <c r="G12" s="51"/>
      <c r="H12" s="49"/>
      <c r="I12" s="49"/>
      <c r="J12" s="49"/>
      <c r="K12" s="50"/>
      <c r="L12" s="50"/>
      <c r="M12" s="50"/>
      <c r="N12" s="50"/>
      <c r="O12" s="47"/>
      <c r="P12" s="47"/>
      <c r="Q12" s="23">
        <f>+C11</f>
        <v>0</v>
      </c>
    </row>
    <row r="13" spans="2:17" s="66" customFormat="1" ht="18" customHeight="1" x14ac:dyDescent="0.25">
      <c r="B13" s="55"/>
      <c r="C13" s="56"/>
      <c r="D13" s="57">
        <v>28</v>
      </c>
      <c r="E13" s="57" t="s">
        <v>23</v>
      </c>
      <c r="F13" s="58" t="s">
        <v>24</v>
      </c>
      <c r="G13" s="58"/>
      <c r="H13" s="59">
        <v>1407068.75</v>
      </c>
      <c r="I13" s="60">
        <v>12</v>
      </c>
      <c r="J13" s="60">
        <f>I13*H13</f>
        <v>16884825</v>
      </c>
      <c r="K13" s="61"/>
      <c r="L13" s="62"/>
      <c r="M13" s="61">
        <f>+I13</f>
        <v>12</v>
      </c>
      <c r="N13" s="63">
        <f t="shared" ref="N13:N117" si="0">M13*H13</f>
        <v>16884825</v>
      </c>
      <c r="O13" s="64">
        <f>I13-M13+K13</f>
        <v>0</v>
      </c>
      <c r="P13" s="64">
        <f>J13+L13-N13</f>
        <v>0</v>
      </c>
      <c r="Q13" s="65"/>
    </row>
    <row r="14" spans="2:17" s="66" customFormat="1" ht="18" customHeight="1" x14ac:dyDescent="0.25">
      <c r="B14" s="55"/>
      <c r="C14" s="56"/>
      <c r="D14" s="57">
        <v>36</v>
      </c>
      <c r="E14" s="57"/>
      <c r="F14" s="67" t="s">
        <v>26</v>
      </c>
      <c r="G14" s="68" t="s">
        <v>27</v>
      </c>
      <c r="H14" s="59">
        <v>212000</v>
      </c>
      <c r="I14" s="60">
        <v>185</v>
      </c>
      <c r="J14" s="60">
        <f t="shared" ref="J14:J18" si="1">I14*H14</f>
        <v>39220000</v>
      </c>
      <c r="K14" s="61"/>
      <c r="L14" s="62"/>
      <c r="M14" s="61">
        <v>85</v>
      </c>
      <c r="N14" s="63">
        <v>18020000</v>
      </c>
      <c r="O14" s="64">
        <f t="shared" ref="O14:O35" si="2">I14-M14+K14</f>
        <v>100</v>
      </c>
      <c r="P14" s="64">
        <f t="shared" ref="P14:P35" si="3">J14+L14-N14</f>
        <v>21200000</v>
      </c>
      <c r="Q14" s="65"/>
    </row>
    <row r="15" spans="2:17" s="66" customFormat="1" ht="18" customHeight="1" x14ac:dyDescent="0.25">
      <c r="B15" s="55"/>
      <c r="C15" s="56"/>
      <c r="D15" s="57">
        <v>36</v>
      </c>
      <c r="E15" s="57"/>
      <c r="F15" s="67" t="s">
        <v>28</v>
      </c>
      <c r="G15" s="68" t="s">
        <v>27</v>
      </c>
      <c r="H15" s="59">
        <v>212000</v>
      </c>
      <c r="I15" s="60">
        <v>584</v>
      </c>
      <c r="J15" s="60">
        <f t="shared" si="1"/>
        <v>123808000</v>
      </c>
      <c r="K15" s="61"/>
      <c r="L15" s="62"/>
      <c r="M15" s="61">
        <v>84</v>
      </c>
      <c r="N15" s="63">
        <v>17808000</v>
      </c>
      <c r="O15" s="64">
        <f t="shared" si="2"/>
        <v>500</v>
      </c>
      <c r="P15" s="64">
        <f t="shared" si="3"/>
        <v>106000000</v>
      </c>
      <c r="Q15" s="65"/>
    </row>
    <row r="16" spans="2:17" s="66" customFormat="1" ht="18" customHeight="1" x14ac:dyDescent="0.25">
      <c r="B16" s="55"/>
      <c r="C16" s="56"/>
      <c r="D16" s="57">
        <v>36</v>
      </c>
      <c r="E16" s="57"/>
      <c r="F16" s="67" t="s">
        <v>29</v>
      </c>
      <c r="G16" s="68" t="s">
        <v>27</v>
      </c>
      <c r="H16" s="59">
        <v>212000</v>
      </c>
      <c r="I16" s="60">
        <v>185</v>
      </c>
      <c r="J16" s="60">
        <f t="shared" si="1"/>
        <v>39220000</v>
      </c>
      <c r="K16" s="61"/>
      <c r="L16" s="62"/>
      <c r="M16" s="61">
        <v>85</v>
      </c>
      <c r="N16" s="63">
        <v>18020000</v>
      </c>
      <c r="O16" s="64">
        <f t="shared" si="2"/>
        <v>100</v>
      </c>
      <c r="P16" s="64">
        <f t="shared" si="3"/>
        <v>21200000</v>
      </c>
      <c r="Q16" s="65"/>
    </row>
    <row r="17" spans="2:17" s="66" customFormat="1" ht="18" customHeight="1" x14ac:dyDescent="0.25">
      <c r="B17" s="55"/>
      <c r="C17" s="56"/>
      <c r="D17" s="57">
        <v>36</v>
      </c>
      <c r="E17" s="57"/>
      <c r="F17" s="67" t="s">
        <v>30</v>
      </c>
      <c r="G17" s="68" t="s">
        <v>27</v>
      </c>
      <c r="H17" s="59">
        <v>148000</v>
      </c>
      <c r="I17" s="60">
        <v>520</v>
      </c>
      <c r="J17" s="60">
        <f t="shared" si="1"/>
        <v>76960000</v>
      </c>
      <c r="K17" s="61"/>
      <c r="L17" s="62"/>
      <c r="M17" s="61">
        <v>120</v>
      </c>
      <c r="N17" s="63">
        <v>17760000</v>
      </c>
      <c r="O17" s="64">
        <f t="shared" si="2"/>
        <v>400</v>
      </c>
      <c r="P17" s="64">
        <f t="shared" si="3"/>
        <v>59200000</v>
      </c>
      <c r="Q17" s="65"/>
    </row>
    <row r="18" spans="2:17" s="66" customFormat="1" ht="18" customHeight="1" x14ac:dyDescent="0.25">
      <c r="B18" s="55"/>
      <c r="C18" s="56"/>
      <c r="D18" s="57">
        <v>36</v>
      </c>
      <c r="E18" s="57"/>
      <c r="F18" s="67" t="s">
        <v>31</v>
      </c>
      <c r="G18" s="68" t="s">
        <v>27</v>
      </c>
      <c r="H18" s="59">
        <v>148000</v>
      </c>
      <c r="I18" s="60">
        <v>1222</v>
      </c>
      <c r="J18" s="60">
        <f t="shared" si="1"/>
        <v>180856000</v>
      </c>
      <c r="K18" s="61"/>
      <c r="L18" s="62"/>
      <c r="M18" s="61">
        <v>30</v>
      </c>
      <c r="N18" s="63">
        <f>+M18*H18</f>
        <v>4440000</v>
      </c>
      <c r="O18" s="64">
        <f t="shared" si="2"/>
        <v>1192</v>
      </c>
      <c r="P18" s="64">
        <f t="shared" si="3"/>
        <v>176416000</v>
      </c>
      <c r="Q18" s="65"/>
    </row>
    <row r="19" spans="2:17" s="66" customFormat="1" ht="18" customHeight="1" x14ac:dyDescent="0.25">
      <c r="B19" s="55"/>
      <c r="C19" s="56"/>
      <c r="D19" s="57">
        <v>39</v>
      </c>
      <c r="E19" s="57"/>
      <c r="F19" s="67" t="s">
        <v>32</v>
      </c>
      <c r="G19" s="68" t="s">
        <v>33</v>
      </c>
      <c r="H19" s="53">
        <v>65140.01</v>
      </c>
      <c r="I19" s="53">
        <v>1159</v>
      </c>
      <c r="J19" s="53">
        <f>I19*H19</f>
        <v>75497271.590000004</v>
      </c>
      <c r="K19" s="61"/>
      <c r="L19" s="62"/>
      <c r="M19" s="69">
        <v>1159</v>
      </c>
      <c r="N19" s="53">
        <f>+M19*H19</f>
        <v>75497271.590000004</v>
      </c>
      <c r="O19" s="64">
        <f t="shared" si="2"/>
        <v>0</v>
      </c>
      <c r="P19" s="64">
        <f t="shared" si="3"/>
        <v>0</v>
      </c>
      <c r="Q19" s="65"/>
    </row>
    <row r="20" spans="2:17" s="66" customFormat="1" ht="18" customHeight="1" x14ac:dyDescent="0.25">
      <c r="B20" s="55"/>
      <c r="C20" s="56"/>
      <c r="D20" s="57">
        <v>32</v>
      </c>
      <c r="E20" s="57"/>
      <c r="F20" s="70" t="s">
        <v>34</v>
      </c>
      <c r="G20" s="71" t="s">
        <v>33</v>
      </c>
      <c r="H20" s="181">
        <f>+J20/I20</f>
        <v>54620.155038759687</v>
      </c>
      <c r="I20" s="73">
        <v>2580</v>
      </c>
      <c r="J20" s="74">
        <v>140920000</v>
      </c>
      <c r="L20" s="62"/>
      <c r="M20" s="69">
        <v>280</v>
      </c>
      <c r="N20" s="63">
        <f>+M20*H20</f>
        <v>15293643.410852712</v>
      </c>
      <c r="O20" s="64">
        <f t="shared" si="2"/>
        <v>2300</v>
      </c>
      <c r="P20" s="64">
        <f t="shared" si="3"/>
        <v>125626356.58914728</v>
      </c>
      <c r="Q20" s="65"/>
    </row>
    <row r="21" spans="2:17" s="66" customFormat="1" ht="18" customHeight="1" x14ac:dyDescent="0.25">
      <c r="B21" s="55"/>
      <c r="C21" s="56"/>
      <c r="D21" s="57">
        <v>39</v>
      </c>
      <c r="E21" s="57"/>
      <c r="F21" s="67" t="s">
        <v>35</v>
      </c>
      <c r="G21" s="68" t="s">
        <v>27</v>
      </c>
      <c r="H21" s="53">
        <f t="shared" ref="H21:H24" si="4">+J21/I21</f>
        <v>69000</v>
      </c>
      <c r="I21" s="53">
        <v>500</v>
      </c>
      <c r="J21" s="53">
        <v>34500000</v>
      </c>
      <c r="K21" s="61"/>
      <c r="L21" s="62"/>
      <c r="M21" s="53">
        <v>500</v>
      </c>
      <c r="N21" s="53">
        <f>+M21*H21</f>
        <v>34500000</v>
      </c>
      <c r="O21" s="64">
        <f t="shared" si="2"/>
        <v>0</v>
      </c>
      <c r="P21" s="64">
        <f t="shared" si="3"/>
        <v>0</v>
      </c>
      <c r="Q21" s="65"/>
    </row>
    <row r="22" spans="2:17" s="66" customFormat="1" ht="18" customHeight="1" x14ac:dyDescent="0.25">
      <c r="B22" s="55"/>
      <c r="C22" s="56"/>
      <c r="D22" s="57">
        <v>39</v>
      </c>
      <c r="E22" s="57"/>
      <c r="F22" s="67" t="s">
        <v>36</v>
      </c>
      <c r="G22" s="68" t="s">
        <v>27</v>
      </c>
      <c r="H22" s="53">
        <f t="shared" si="4"/>
        <v>86000</v>
      </c>
      <c r="I22" s="53">
        <v>280</v>
      </c>
      <c r="J22" s="53">
        <v>24080000</v>
      </c>
      <c r="K22" s="61"/>
      <c r="L22" s="62"/>
      <c r="M22" s="53">
        <v>280</v>
      </c>
      <c r="N22" s="53">
        <f>+M22*H22</f>
        <v>24080000</v>
      </c>
      <c r="O22" s="64">
        <f t="shared" si="2"/>
        <v>0</v>
      </c>
      <c r="P22" s="64">
        <f t="shared" si="3"/>
        <v>0</v>
      </c>
      <c r="Q22" s="65"/>
    </row>
    <row r="23" spans="2:17" s="66" customFormat="1" ht="18" customHeight="1" x14ac:dyDescent="0.25">
      <c r="B23" s="55"/>
      <c r="C23" s="56"/>
      <c r="D23" s="57">
        <v>39</v>
      </c>
      <c r="E23" s="57"/>
      <c r="F23" s="67" t="s">
        <v>37</v>
      </c>
      <c r="G23" s="68" t="s">
        <v>27</v>
      </c>
      <c r="H23" s="53">
        <f t="shared" si="4"/>
        <v>217000</v>
      </c>
      <c r="I23" s="53">
        <v>250</v>
      </c>
      <c r="J23" s="53">
        <v>54250000</v>
      </c>
      <c r="K23" s="61"/>
      <c r="L23" s="62"/>
      <c r="M23" s="53">
        <f>250-152</f>
        <v>98</v>
      </c>
      <c r="N23" s="53">
        <f>+M23*H23</f>
        <v>21266000</v>
      </c>
      <c r="O23" s="64">
        <f t="shared" si="2"/>
        <v>152</v>
      </c>
      <c r="P23" s="64">
        <f t="shared" si="3"/>
        <v>32984000</v>
      </c>
      <c r="Q23" s="65"/>
    </row>
    <row r="24" spans="2:17" s="66" customFormat="1" ht="18" customHeight="1" x14ac:dyDescent="0.25">
      <c r="B24" s="55"/>
      <c r="C24" s="56"/>
      <c r="D24" s="57">
        <v>39</v>
      </c>
      <c r="E24" s="57"/>
      <c r="F24" s="67" t="s">
        <v>38</v>
      </c>
      <c r="G24" s="68" t="s">
        <v>27</v>
      </c>
      <c r="H24" s="53">
        <f t="shared" si="4"/>
        <v>217000</v>
      </c>
      <c r="I24" s="53">
        <v>80</v>
      </c>
      <c r="J24" s="53">
        <v>17360000</v>
      </c>
      <c r="K24" s="61"/>
      <c r="L24" s="75"/>
      <c r="M24" s="53">
        <v>80</v>
      </c>
      <c r="N24" s="53">
        <f>+M24*H24</f>
        <v>17360000</v>
      </c>
      <c r="O24" s="64">
        <f t="shared" si="2"/>
        <v>0</v>
      </c>
      <c r="P24" s="64">
        <f t="shared" si="3"/>
        <v>0</v>
      </c>
      <c r="Q24" s="65"/>
    </row>
    <row r="25" spans="2:17" s="66" customFormat="1" ht="18" customHeight="1" x14ac:dyDescent="0.25">
      <c r="B25" s="55"/>
      <c r="C25" s="56"/>
      <c r="D25" s="57">
        <v>39</v>
      </c>
      <c r="E25" s="57"/>
      <c r="F25" s="70" t="s">
        <v>39</v>
      </c>
      <c r="G25" s="71" t="s">
        <v>27</v>
      </c>
      <c r="H25" s="72">
        <v>224000</v>
      </c>
      <c r="I25" s="72">
        <v>280</v>
      </c>
      <c r="J25" s="72">
        <f>H25*I25</f>
        <v>62720000</v>
      </c>
      <c r="K25" s="61"/>
      <c r="L25" s="75"/>
      <c r="M25" s="53">
        <v>80</v>
      </c>
      <c r="N25" s="53">
        <v>17920000</v>
      </c>
      <c r="O25" s="64">
        <f t="shared" si="2"/>
        <v>200</v>
      </c>
      <c r="P25" s="64">
        <f t="shared" si="3"/>
        <v>44800000</v>
      </c>
      <c r="Q25" s="65"/>
    </row>
    <row r="26" spans="2:17" s="66" customFormat="1" ht="18" customHeight="1" x14ac:dyDescent="0.25">
      <c r="B26" s="55"/>
      <c r="C26" s="56"/>
      <c r="D26" s="57">
        <v>39</v>
      </c>
      <c r="E26" s="57"/>
      <c r="F26" s="70" t="s">
        <v>40</v>
      </c>
      <c r="G26" s="71" t="s">
        <v>27</v>
      </c>
      <c r="H26" s="72">
        <v>176000</v>
      </c>
      <c r="I26" s="72">
        <v>500</v>
      </c>
      <c r="J26" s="72">
        <f t="shared" ref="J26:J34" si="5">H26*I26</f>
        <v>88000000</v>
      </c>
      <c r="K26" s="61"/>
      <c r="L26" s="75"/>
      <c r="M26" s="53">
        <v>100</v>
      </c>
      <c r="N26" s="53">
        <v>17600000</v>
      </c>
      <c r="O26" s="64">
        <f t="shared" si="2"/>
        <v>400</v>
      </c>
      <c r="P26" s="64">
        <f t="shared" si="3"/>
        <v>70400000</v>
      </c>
      <c r="Q26" s="65"/>
    </row>
    <row r="27" spans="2:17" s="66" customFormat="1" ht="18" customHeight="1" x14ac:dyDescent="0.25">
      <c r="B27" s="55"/>
      <c r="C27" s="56"/>
      <c r="D27" s="57">
        <v>39</v>
      </c>
      <c r="E27" s="57"/>
      <c r="F27" s="70" t="s">
        <v>41</v>
      </c>
      <c r="G27" s="71" t="s">
        <v>33</v>
      </c>
      <c r="H27" s="72">
        <v>52727</v>
      </c>
      <c r="I27" s="72">
        <v>200</v>
      </c>
      <c r="J27" s="72">
        <f t="shared" si="5"/>
        <v>10545400</v>
      </c>
      <c r="K27" s="61"/>
      <c r="L27" s="75"/>
      <c r="M27" s="53">
        <v>200</v>
      </c>
      <c r="N27" s="53">
        <v>10545400</v>
      </c>
      <c r="O27" s="64">
        <f t="shared" si="2"/>
        <v>0</v>
      </c>
      <c r="P27" s="64">
        <f t="shared" si="3"/>
        <v>0</v>
      </c>
      <c r="Q27" s="65"/>
    </row>
    <row r="28" spans="2:17" s="66" customFormat="1" ht="18" customHeight="1" x14ac:dyDescent="0.25">
      <c r="B28" s="55"/>
      <c r="C28" s="56"/>
      <c r="D28" s="57">
        <v>39</v>
      </c>
      <c r="E28" s="57"/>
      <c r="F28" s="70" t="s">
        <v>42</v>
      </c>
      <c r="G28" s="71" t="s">
        <v>33</v>
      </c>
      <c r="H28" s="72">
        <v>56363</v>
      </c>
      <c r="I28" s="72">
        <v>120</v>
      </c>
      <c r="J28" s="72">
        <f t="shared" si="5"/>
        <v>6763560</v>
      </c>
      <c r="K28" s="61"/>
      <c r="L28" s="75"/>
      <c r="M28" s="53">
        <v>120</v>
      </c>
      <c r="N28" s="53">
        <v>6763560</v>
      </c>
      <c r="O28" s="64">
        <f t="shared" si="2"/>
        <v>0</v>
      </c>
      <c r="P28" s="64">
        <f t="shared" si="3"/>
        <v>0</v>
      </c>
      <c r="Q28" s="65"/>
    </row>
    <row r="29" spans="2:17" s="66" customFormat="1" ht="18" customHeight="1" x14ac:dyDescent="0.25">
      <c r="B29" s="55"/>
      <c r="C29" s="56"/>
      <c r="D29" s="57">
        <v>39</v>
      </c>
      <c r="E29" s="57"/>
      <c r="F29" s="70" t="s">
        <v>42</v>
      </c>
      <c r="G29" s="71" t="s">
        <v>33</v>
      </c>
      <c r="H29" s="72">
        <v>56364</v>
      </c>
      <c r="I29" s="72">
        <v>480</v>
      </c>
      <c r="J29" s="72">
        <f t="shared" si="5"/>
        <v>27054720</v>
      </c>
      <c r="K29" s="61"/>
      <c r="L29" s="75"/>
      <c r="M29" s="53">
        <v>480</v>
      </c>
      <c r="N29" s="53">
        <v>27054720</v>
      </c>
      <c r="O29" s="64">
        <f t="shared" si="2"/>
        <v>0</v>
      </c>
      <c r="P29" s="64">
        <f t="shared" si="3"/>
        <v>0</v>
      </c>
      <c r="Q29" s="65"/>
    </row>
    <row r="30" spans="2:17" s="66" customFormat="1" ht="18" customHeight="1" x14ac:dyDescent="0.25">
      <c r="B30" s="55"/>
      <c r="C30" s="56"/>
      <c r="D30" s="57">
        <v>39</v>
      </c>
      <c r="E30" s="57"/>
      <c r="F30" s="70" t="s">
        <v>43</v>
      </c>
      <c r="G30" s="71" t="s">
        <v>33</v>
      </c>
      <c r="H30" s="72">
        <v>56364</v>
      </c>
      <c r="I30" s="72">
        <v>565</v>
      </c>
      <c r="J30" s="72">
        <f>H30*I30</f>
        <v>31845660</v>
      </c>
      <c r="K30" s="61"/>
      <c r="L30" s="75"/>
      <c r="M30" s="53">
        <v>165</v>
      </c>
      <c r="N30" s="53">
        <v>9300060</v>
      </c>
      <c r="O30" s="64">
        <f t="shared" si="2"/>
        <v>400</v>
      </c>
      <c r="P30" s="64">
        <f t="shared" si="3"/>
        <v>22545600</v>
      </c>
      <c r="Q30" s="65"/>
    </row>
    <row r="31" spans="2:17" s="66" customFormat="1" ht="18" customHeight="1" x14ac:dyDescent="0.25">
      <c r="B31" s="55"/>
      <c r="C31" s="56"/>
      <c r="D31" s="57">
        <v>39</v>
      </c>
      <c r="E31" s="57"/>
      <c r="F31" s="70" t="s">
        <v>43</v>
      </c>
      <c r="G31" s="71" t="s">
        <v>33</v>
      </c>
      <c r="H31" s="72">
        <v>66363</v>
      </c>
      <c r="I31" s="72">
        <v>300</v>
      </c>
      <c r="J31" s="72">
        <f t="shared" si="5"/>
        <v>19908900</v>
      </c>
      <c r="K31" s="61"/>
      <c r="L31" s="75"/>
      <c r="M31" s="53">
        <v>100</v>
      </c>
      <c r="N31" s="53">
        <v>6636300</v>
      </c>
      <c r="O31" s="64">
        <f t="shared" si="2"/>
        <v>200</v>
      </c>
      <c r="P31" s="64">
        <f t="shared" si="3"/>
        <v>13272600</v>
      </c>
      <c r="Q31" s="65"/>
    </row>
    <row r="32" spans="2:17" s="66" customFormat="1" ht="18" customHeight="1" x14ac:dyDescent="0.25">
      <c r="B32" s="55"/>
      <c r="C32" s="56"/>
      <c r="D32" s="57">
        <v>39</v>
      </c>
      <c r="E32" s="57"/>
      <c r="F32" s="70" t="s">
        <v>43</v>
      </c>
      <c r="G32" s="71" t="s">
        <v>33</v>
      </c>
      <c r="H32" s="72">
        <v>56364</v>
      </c>
      <c r="I32" s="72">
        <v>335</v>
      </c>
      <c r="J32" s="72">
        <f t="shared" si="5"/>
        <v>18881940</v>
      </c>
      <c r="K32" s="61"/>
      <c r="L32" s="75"/>
      <c r="M32" s="53">
        <v>35</v>
      </c>
      <c r="N32" s="53">
        <v>1972740</v>
      </c>
      <c r="O32" s="64">
        <f t="shared" si="2"/>
        <v>300</v>
      </c>
      <c r="P32" s="64">
        <f t="shared" si="3"/>
        <v>16909200</v>
      </c>
      <c r="Q32" s="65"/>
    </row>
    <row r="33" spans="2:17" s="66" customFormat="1" ht="18" customHeight="1" x14ac:dyDescent="0.25">
      <c r="B33" s="55"/>
      <c r="C33" s="56"/>
      <c r="D33" s="57">
        <v>39</v>
      </c>
      <c r="E33" s="57"/>
      <c r="F33" s="70" t="s">
        <v>42</v>
      </c>
      <c r="G33" s="71" t="s">
        <v>33</v>
      </c>
      <c r="H33" s="72">
        <v>56364</v>
      </c>
      <c r="I33" s="72">
        <v>645</v>
      </c>
      <c r="J33" s="72">
        <f t="shared" si="5"/>
        <v>36354780</v>
      </c>
      <c r="K33" s="61"/>
      <c r="L33" s="75"/>
      <c r="M33" s="53">
        <v>45</v>
      </c>
      <c r="N33" s="53">
        <v>2536380</v>
      </c>
      <c r="O33" s="64">
        <f t="shared" si="2"/>
        <v>600</v>
      </c>
      <c r="P33" s="64">
        <f t="shared" si="3"/>
        <v>33818400</v>
      </c>
      <c r="Q33" s="65"/>
    </row>
    <row r="34" spans="2:17" s="66" customFormat="1" ht="18" customHeight="1" x14ac:dyDescent="0.25">
      <c r="B34" s="55"/>
      <c r="C34" s="56"/>
      <c r="D34" s="57">
        <v>39</v>
      </c>
      <c r="E34" s="57"/>
      <c r="F34" s="70" t="s">
        <v>32</v>
      </c>
      <c r="G34" s="71" t="s">
        <v>33</v>
      </c>
      <c r="H34" s="72">
        <v>52315.789473684214</v>
      </c>
      <c r="I34" s="72">
        <v>1900</v>
      </c>
      <c r="J34" s="72">
        <f t="shared" si="5"/>
        <v>99400000</v>
      </c>
      <c r="K34" s="53"/>
      <c r="L34" s="75"/>
      <c r="M34" s="53">
        <v>1900</v>
      </c>
      <c r="N34" s="53">
        <v>99400000</v>
      </c>
      <c r="O34" s="64">
        <f t="shared" si="2"/>
        <v>0</v>
      </c>
      <c r="P34" s="64">
        <f t="shared" si="3"/>
        <v>0</v>
      </c>
      <c r="Q34" s="65"/>
    </row>
    <row r="35" spans="2:17" s="66" customFormat="1" ht="18" customHeight="1" x14ac:dyDescent="0.25">
      <c r="B35" s="55"/>
      <c r="C35" s="56"/>
      <c r="D35" s="57">
        <v>28</v>
      </c>
      <c r="E35" s="57"/>
      <c r="F35" s="67" t="s">
        <v>44</v>
      </c>
      <c r="G35" s="68" t="s">
        <v>25</v>
      </c>
      <c r="H35" s="53">
        <v>2000000</v>
      </c>
      <c r="I35" s="69">
        <v>50</v>
      </c>
      <c r="J35" s="53">
        <f>+I35*H35</f>
        <v>100000000</v>
      </c>
      <c r="K35" s="61"/>
      <c r="L35" s="75"/>
      <c r="M35" s="53">
        <v>12</v>
      </c>
      <c r="N35" s="63">
        <f>+M35*H35</f>
        <v>24000000</v>
      </c>
      <c r="O35" s="64">
        <f t="shared" si="2"/>
        <v>38</v>
      </c>
      <c r="P35" s="64">
        <f t="shared" si="3"/>
        <v>76000000</v>
      </c>
      <c r="Q35" s="65"/>
    </row>
    <row r="36" spans="2:17" s="66" customFormat="1" ht="18" customHeight="1" x14ac:dyDescent="0.25">
      <c r="B36" s="55"/>
      <c r="C36" s="56"/>
      <c r="D36" s="57">
        <v>28</v>
      </c>
      <c r="E36" s="57" t="s">
        <v>23</v>
      </c>
      <c r="F36" s="58" t="s">
        <v>45</v>
      </c>
      <c r="G36" s="58"/>
      <c r="H36" s="76">
        <v>49656.13</v>
      </c>
      <c r="I36" s="60">
        <v>14</v>
      </c>
      <c r="J36" s="60">
        <f>+I36*H36</f>
        <v>695185.82</v>
      </c>
      <c r="K36" s="61"/>
      <c r="L36" s="62"/>
      <c r="M36" s="61">
        <v>12</v>
      </c>
      <c r="N36" s="63">
        <f t="shared" si="0"/>
        <v>595873.55999999994</v>
      </c>
      <c r="O36" s="64">
        <f>I36+K36-M36</f>
        <v>2</v>
      </c>
      <c r="P36" s="64">
        <f>J36+L36-N36</f>
        <v>99312.260000000009</v>
      </c>
      <c r="Q36" s="65"/>
    </row>
    <row r="37" spans="2:17" s="84" customFormat="1" ht="18" customHeight="1" x14ac:dyDescent="0.25">
      <c r="B37" s="77"/>
      <c r="C37" s="78"/>
      <c r="D37" s="79">
        <v>32</v>
      </c>
      <c r="E37" s="79" t="s">
        <v>47</v>
      </c>
      <c r="F37" s="80" t="s">
        <v>48</v>
      </c>
      <c r="G37" s="80"/>
      <c r="H37" s="81">
        <v>1090000</v>
      </c>
      <c r="I37" s="80">
        <v>500</v>
      </c>
      <c r="J37" s="82">
        <v>545000000</v>
      </c>
      <c r="K37" s="61"/>
      <c r="L37" s="62"/>
      <c r="M37" s="61">
        <v>180</v>
      </c>
      <c r="N37" s="63">
        <f t="shared" si="0"/>
        <v>196200000</v>
      </c>
      <c r="O37" s="64">
        <f t="shared" ref="O37:O81" si="6">I37+K37-M37</f>
        <v>320</v>
      </c>
      <c r="P37" s="64">
        <f t="shared" ref="P37:P81" si="7">J37+L37-N37</f>
        <v>348800000</v>
      </c>
      <c r="Q37" s="83"/>
    </row>
    <row r="38" spans="2:17" s="84" customFormat="1" ht="18" customHeight="1" x14ac:dyDescent="0.25">
      <c r="B38" s="77"/>
      <c r="C38" s="78"/>
      <c r="D38" s="79">
        <f>+D37</f>
        <v>32</v>
      </c>
      <c r="E38" s="79" t="str">
        <f>+E37</f>
        <v>18/04</v>
      </c>
      <c r="F38" s="80" t="s">
        <v>49</v>
      </c>
      <c r="G38" s="80"/>
      <c r="H38" s="85">
        <v>200000</v>
      </c>
      <c r="I38" s="82">
        <f>J38/H38</f>
        <v>540</v>
      </c>
      <c r="J38" s="82">
        <v>108000000</v>
      </c>
      <c r="K38" s="61"/>
      <c r="L38" s="62"/>
      <c r="M38" s="61">
        <v>540</v>
      </c>
      <c r="N38" s="63">
        <f t="shared" si="0"/>
        <v>108000000</v>
      </c>
      <c r="O38" s="64">
        <f t="shared" si="6"/>
        <v>0</v>
      </c>
      <c r="P38" s="64">
        <f t="shared" si="7"/>
        <v>0</v>
      </c>
      <c r="Q38" s="83"/>
    </row>
    <row r="39" spans="2:17" s="84" customFormat="1" ht="18" customHeight="1" x14ac:dyDescent="0.25">
      <c r="B39" s="77"/>
      <c r="C39" s="78"/>
      <c r="D39" s="79"/>
      <c r="E39" s="79"/>
      <c r="F39" s="67" t="s">
        <v>382</v>
      </c>
      <c r="G39" s="68" t="s">
        <v>373</v>
      </c>
      <c r="H39" s="85">
        <v>168181.88</v>
      </c>
      <c r="I39" s="82">
        <v>8</v>
      </c>
      <c r="J39" s="82">
        <f>I39*H39</f>
        <v>1345455.04</v>
      </c>
      <c r="K39" s="61"/>
      <c r="L39" s="62"/>
      <c r="M39" s="61"/>
      <c r="N39" s="63"/>
      <c r="O39" s="64">
        <f t="shared" si="6"/>
        <v>8</v>
      </c>
      <c r="P39" s="64">
        <f t="shared" si="7"/>
        <v>1345455.04</v>
      </c>
      <c r="Q39" s="83"/>
    </row>
    <row r="40" spans="2:17" s="84" customFormat="1" ht="18" customHeight="1" x14ac:dyDescent="0.25">
      <c r="B40" s="77"/>
      <c r="C40" s="78"/>
      <c r="D40" s="79"/>
      <c r="E40" s="79"/>
      <c r="F40" s="67" t="s">
        <v>383</v>
      </c>
      <c r="G40" s="68" t="s">
        <v>81</v>
      </c>
      <c r="H40" s="85">
        <v>42303.03</v>
      </c>
      <c r="I40" s="82">
        <v>200</v>
      </c>
      <c r="J40" s="82">
        <f t="shared" ref="J40:J77" si="8">I40*H40</f>
        <v>8460606</v>
      </c>
      <c r="K40" s="61"/>
      <c r="L40" s="62"/>
      <c r="M40" s="61"/>
      <c r="N40" s="63"/>
      <c r="O40" s="64">
        <f t="shared" si="6"/>
        <v>200</v>
      </c>
      <c r="P40" s="64">
        <f t="shared" si="7"/>
        <v>8460606</v>
      </c>
      <c r="Q40" s="83"/>
    </row>
    <row r="41" spans="2:17" s="84" customFormat="1" ht="18" customHeight="1" x14ac:dyDescent="0.25">
      <c r="B41" s="77"/>
      <c r="C41" s="78"/>
      <c r="D41" s="79"/>
      <c r="E41" s="79"/>
      <c r="F41" s="67" t="s">
        <v>384</v>
      </c>
      <c r="G41" s="68" t="s">
        <v>81</v>
      </c>
      <c r="H41" s="85">
        <v>9056</v>
      </c>
      <c r="I41" s="82">
        <v>250</v>
      </c>
      <c r="J41" s="82">
        <f t="shared" si="8"/>
        <v>2264000</v>
      </c>
      <c r="K41" s="61"/>
      <c r="L41" s="62"/>
      <c r="M41" s="61"/>
      <c r="N41" s="63"/>
      <c r="O41" s="64">
        <f t="shared" si="6"/>
        <v>250</v>
      </c>
      <c r="P41" s="64">
        <f t="shared" si="7"/>
        <v>2264000</v>
      </c>
      <c r="Q41" s="83"/>
    </row>
    <row r="42" spans="2:17" s="84" customFormat="1" ht="18" customHeight="1" x14ac:dyDescent="0.25">
      <c r="B42" s="77"/>
      <c r="C42" s="78"/>
      <c r="D42" s="79"/>
      <c r="E42" s="79"/>
      <c r="F42" s="67" t="s">
        <v>385</v>
      </c>
      <c r="G42" s="68" t="s">
        <v>81</v>
      </c>
      <c r="H42" s="85">
        <v>13867.4</v>
      </c>
      <c r="I42" s="82">
        <v>240</v>
      </c>
      <c r="J42" s="82">
        <f t="shared" si="8"/>
        <v>3328176</v>
      </c>
      <c r="K42" s="61"/>
      <c r="L42" s="62"/>
      <c r="M42" s="61"/>
      <c r="N42" s="63"/>
      <c r="O42" s="64">
        <f t="shared" si="6"/>
        <v>240</v>
      </c>
      <c r="P42" s="64">
        <f t="shared" si="7"/>
        <v>3328176</v>
      </c>
      <c r="Q42" s="83"/>
    </row>
    <row r="43" spans="2:17" s="84" customFormat="1" ht="18" customHeight="1" x14ac:dyDescent="0.25">
      <c r="B43" s="77"/>
      <c r="C43" s="78"/>
      <c r="D43" s="79"/>
      <c r="E43" s="79"/>
      <c r="F43" s="67" t="s">
        <v>386</v>
      </c>
      <c r="G43" s="68" t="s">
        <v>373</v>
      </c>
      <c r="H43" s="85">
        <v>1705000</v>
      </c>
      <c r="I43" s="82">
        <v>30</v>
      </c>
      <c r="J43" s="82">
        <f t="shared" si="8"/>
        <v>51150000</v>
      </c>
      <c r="K43" s="61"/>
      <c r="L43" s="62"/>
      <c r="M43" s="61"/>
      <c r="N43" s="63"/>
      <c r="O43" s="64">
        <f t="shared" si="6"/>
        <v>30</v>
      </c>
      <c r="P43" s="64">
        <f t="shared" si="7"/>
        <v>51150000</v>
      </c>
      <c r="Q43" s="83"/>
    </row>
    <row r="44" spans="2:17" s="84" customFormat="1" ht="18" customHeight="1" x14ac:dyDescent="0.25">
      <c r="B44" s="77"/>
      <c r="C44" s="78"/>
      <c r="D44" s="79"/>
      <c r="E44" s="79"/>
      <c r="F44" s="67" t="s">
        <v>387</v>
      </c>
      <c r="G44" s="68" t="s">
        <v>81</v>
      </c>
      <c r="H44" s="85">
        <v>42302</v>
      </c>
      <c r="I44" s="82">
        <v>200</v>
      </c>
      <c r="J44" s="82">
        <f t="shared" si="8"/>
        <v>8460400</v>
      </c>
      <c r="K44" s="61"/>
      <c r="L44" s="62"/>
      <c r="M44" s="61"/>
      <c r="N44" s="63"/>
      <c r="O44" s="64">
        <f t="shared" si="6"/>
        <v>200</v>
      </c>
      <c r="P44" s="64">
        <f t="shared" si="7"/>
        <v>8460400</v>
      </c>
      <c r="Q44" s="83"/>
    </row>
    <row r="45" spans="2:17" s="84" customFormat="1" ht="18" customHeight="1" x14ac:dyDescent="0.25">
      <c r="B45" s="77"/>
      <c r="C45" s="78"/>
      <c r="D45" s="79"/>
      <c r="E45" s="79"/>
      <c r="F45" s="67" t="s">
        <v>388</v>
      </c>
      <c r="G45" s="68" t="s">
        <v>81</v>
      </c>
      <c r="H45" s="85">
        <v>42302</v>
      </c>
      <c r="I45" s="82">
        <v>350</v>
      </c>
      <c r="J45" s="82">
        <f t="shared" si="8"/>
        <v>14805700</v>
      </c>
      <c r="K45" s="61"/>
      <c r="L45" s="62"/>
      <c r="M45" s="61"/>
      <c r="N45" s="63"/>
      <c r="O45" s="64">
        <f t="shared" si="6"/>
        <v>350</v>
      </c>
      <c r="P45" s="64">
        <f t="shared" si="7"/>
        <v>14805700</v>
      </c>
      <c r="Q45" s="83"/>
    </row>
    <row r="46" spans="2:17" s="84" customFormat="1" ht="18" customHeight="1" x14ac:dyDescent="0.25">
      <c r="B46" s="77"/>
      <c r="C46" s="78"/>
      <c r="D46" s="79"/>
      <c r="E46" s="79"/>
      <c r="F46" s="67" t="s">
        <v>389</v>
      </c>
      <c r="G46" s="68" t="s">
        <v>81</v>
      </c>
      <c r="H46" s="85">
        <v>52832</v>
      </c>
      <c r="I46" s="82">
        <v>250</v>
      </c>
      <c r="J46" s="82">
        <f t="shared" si="8"/>
        <v>13208000</v>
      </c>
      <c r="K46" s="61"/>
      <c r="L46" s="62"/>
      <c r="M46" s="61"/>
      <c r="N46" s="63"/>
      <c r="O46" s="64">
        <f t="shared" si="6"/>
        <v>250</v>
      </c>
      <c r="P46" s="64">
        <f t="shared" si="7"/>
        <v>13208000</v>
      </c>
      <c r="Q46" s="83"/>
    </row>
    <row r="47" spans="2:17" s="84" customFormat="1" ht="18" customHeight="1" x14ac:dyDescent="0.25">
      <c r="B47" s="77"/>
      <c r="C47" s="78"/>
      <c r="D47" s="79"/>
      <c r="E47" s="79"/>
      <c r="F47" s="67" t="s">
        <v>390</v>
      </c>
      <c r="G47" s="68" t="s">
        <v>81</v>
      </c>
      <c r="H47" s="85">
        <v>52832</v>
      </c>
      <c r="I47" s="82">
        <v>190</v>
      </c>
      <c r="J47" s="82">
        <f t="shared" si="8"/>
        <v>10038080</v>
      </c>
      <c r="K47" s="61"/>
      <c r="L47" s="62"/>
      <c r="M47" s="61"/>
      <c r="N47" s="63"/>
      <c r="O47" s="64">
        <f t="shared" si="6"/>
        <v>190</v>
      </c>
      <c r="P47" s="64">
        <f t="shared" si="7"/>
        <v>10038080</v>
      </c>
      <c r="Q47" s="83"/>
    </row>
    <row r="48" spans="2:17" s="84" customFormat="1" ht="18" customHeight="1" x14ac:dyDescent="0.25">
      <c r="B48" s="77"/>
      <c r="C48" s="78"/>
      <c r="D48" s="79"/>
      <c r="E48" s="79"/>
      <c r="F48" s="67" t="s">
        <v>391</v>
      </c>
      <c r="G48" s="68" t="s">
        <v>373</v>
      </c>
      <c r="H48" s="85">
        <v>159090.9</v>
      </c>
      <c r="I48" s="82">
        <v>30</v>
      </c>
      <c r="J48" s="82">
        <f t="shared" si="8"/>
        <v>4772727</v>
      </c>
      <c r="K48" s="61"/>
      <c r="L48" s="62"/>
      <c r="M48" s="61"/>
      <c r="N48" s="63"/>
      <c r="O48" s="64">
        <f t="shared" si="6"/>
        <v>30</v>
      </c>
      <c r="P48" s="64">
        <f t="shared" si="7"/>
        <v>4772727</v>
      </c>
      <c r="Q48" s="83"/>
    </row>
    <row r="49" spans="2:17" s="84" customFormat="1" ht="18" customHeight="1" x14ac:dyDescent="0.25">
      <c r="B49" s="77"/>
      <c r="C49" s="78"/>
      <c r="D49" s="79"/>
      <c r="E49" s="79"/>
      <c r="F49" s="67" t="s">
        <v>392</v>
      </c>
      <c r="G49" s="68" t="s">
        <v>81</v>
      </c>
      <c r="H49" s="85">
        <v>17867</v>
      </c>
      <c r="I49" s="82">
        <v>187.2</v>
      </c>
      <c r="J49" s="82">
        <f t="shared" si="8"/>
        <v>3344702.4</v>
      </c>
      <c r="K49" s="61"/>
      <c r="L49" s="62"/>
      <c r="M49" s="61"/>
      <c r="N49" s="63"/>
      <c r="O49" s="64">
        <f t="shared" si="6"/>
        <v>187.2</v>
      </c>
      <c r="P49" s="64">
        <f t="shared" si="7"/>
        <v>3344702.4</v>
      </c>
      <c r="Q49" s="83"/>
    </row>
    <row r="50" spans="2:17" s="84" customFormat="1" ht="18" customHeight="1" x14ac:dyDescent="0.25">
      <c r="B50" s="77"/>
      <c r="C50" s="78"/>
      <c r="D50" s="79"/>
      <c r="E50" s="79"/>
      <c r="F50" s="67" t="s">
        <v>393</v>
      </c>
      <c r="G50" s="68" t="s">
        <v>81</v>
      </c>
      <c r="H50" s="85">
        <v>42302</v>
      </c>
      <c r="I50" s="82">
        <v>40.32</v>
      </c>
      <c r="J50" s="82">
        <f t="shared" si="8"/>
        <v>1705616.64</v>
      </c>
      <c r="K50" s="61"/>
      <c r="L50" s="62"/>
      <c r="M50" s="61"/>
      <c r="N50" s="63"/>
      <c r="O50" s="64">
        <f t="shared" si="6"/>
        <v>40.32</v>
      </c>
      <c r="P50" s="64">
        <f t="shared" si="7"/>
        <v>1705616.64</v>
      </c>
      <c r="Q50" s="83"/>
    </row>
    <row r="51" spans="2:17" s="84" customFormat="1" ht="18" customHeight="1" x14ac:dyDescent="0.25">
      <c r="B51" s="77"/>
      <c r="C51" s="78"/>
      <c r="D51" s="79"/>
      <c r="E51" s="79"/>
      <c r="F51" s="67" t="s">
        <v>394</v>
      </c>
      <c r="G51" s="68" t="s">
        <v>81</v>
      </c>
      <c r="H51" s="85">
        <v>52832</v>
      </c>
      <c r="I51" s="82">
        <v>170</v>
      </c>
      <c r="J51" s="82">
        <f t="shared" si="8"/>
        <v>8981440</v>
      </c>
      <c r="K51" s="61"/>
      <c r="L51" s="62"/>
      <c r="M51" s="61"/>
      <c r="N51" s="63"/>
      <c r="O51" s="64">
        <f t="shared" si="6"/>
        <v>170</v>
      </c>
      <c r="P51" s="64">
        <f t="shared" si="7"/>
        <v>8981440</v>
      </c>
      <c r="Q51" s="83"/>
    </row>
    <row r="52" spans="2:17" s="84" customFormat="1" ht="18" customHeight="1" x14ac:dyDescent="0.25">
      <c r="B52" s="77"/>
      <c r="C52" s="78"/>
      <c r="D52" s="79"/>
      <c r="E52" s="79"/>
      <c r="F52" s="67" t="s">
        <v>395</v>
      </c>
      <c r="G52" s="68" t="s">
        <v>81</v>
      </c>
      <c r="H52" s="85">
        <v>17369</v>
      </c>
      <c r="I52" s="82">
        <v>240</v>
      </c>
      <c r="J52" s="82">
        <f t="shared" si="8"/>
        <v>4168560</v>
      </c>
      <c r="K52" s="61"/>
      <c r="L52" s="62"/>
      <c r="M52" s="61"/>
      <c r="N52" s="63"/>
      <c r="O52" s="64">
        <f t="shared" si="6"/>
        <v>240</v>
      </c>
      <c r="P52" s="64">
        <f t="shared" si="7"/>
        <v>4168560</v>
      </c>
      <c r="Q52" s="83"/>
    </row>
    <row r="53" spans="2:17" s="84" customFormat="1" ht="18" customHeight="1" x14ac:dyDescent="0.25">
      <c r="B53" s="77"/>
      <c r="C53" s="78"/>
      <c r="D53" s="79"/>
      <c r="E53" s="79"/>
      <c r="F53" s="67" t="s">
        <v>396</v>
      </c>
      <c r="G53" s="68" t="s">
        <v>81</v>
      </c>
      <c r="H53" s="85">
        <v>52832</v>
      </c>
      <c r="I53" s="82">
        <v>60</v>
      </c>
      <c r="J53" s="82">
        <f t="shared" si="8"/>
        <v>3169920</v>
      </c>
      <c r="K53" s="61"/>
      <c r="L53" s="62"/>
      <c r="M53" s="61"/>
      <c r="N53" s="63"/>
      <c r="O53" s="64">
        <f t="shared" si="6"/>
        <v>60</v>
      </c>
      <c r="P53" s="64">
        <f t="shared" si="7"/>
        <v>3169920</v>
      </c>
      <c r="Q53" s="83"/>
    </row>
    <row r="54" spans="2:17" s="84" customFormat="1" ht="18" customHeight="1" x14ac:dyDescent="0.25">
      <c r="B54" s="77"/>
      <c r="C54" s="78"/>
      <c r="D54" s="79"/>
      <c r="E54" s="79"/>
      <c r="F54" s="67" t="s">
        <v>397</v>
      </c>
      <c r="G54" s="68" t="s">
        <v>81</v>
      </c>
      <c r="H54" s="85">
        <v>63398</v>
      </c>
      <c r="I54" s="82">
        <v>60</v>
      </c>
      <c r="J54" s="82">
        <f t="shared" si="8"/>
        <v>3803880</v>
      </c>
      <c r="K54" s="61"/>
      <c r="L54" s="62"/>
      <c r="M54" s="61"/>
      <c r="N54" s="63"/>
      <c r="O54" s="64">
        <f t="shared" si="6"/>
        <v>60</v>
      </c>
      <c r="P54" s="64">
        <f t="shared" si="7"/>
        <v>3803880</v>
      </c>
      <c r="Q54" s="83"/>
    </row>
    <row r="55" spans="2:17" s="84" customFormat="1" ht="18" customHeight="1" x14ac:dyDescent="0.25">
      <c r="B55" s="77"/>
      <c r="C55" s="78"/>
      <c r="D55" s="79"/>
      <c r="E55" s="79"/>
      <c r="F55" s="67" t="s">
        <v>398</v>
      </c>
      <c r="G55" s="68" t="s">
        <v>81</v>
      </c>
      <c r="H55" s="85">
        <v>42302</v>
      </c>
      <c r="I55" s="82">
        <v>60</v>
      </c>
      <c r="J55" s="82">
        <f t="shared" si="8"/>
        <v>2538120</v>
      </c>
      <c r="K55" s="61"/>
      <c r="L55" s="62"/>
      <c r="M55" s="61"/>
      <c r="N55" s="63"/>
      <c r="O55" s="64">
        <f t="shared" si="6"/>
        <v>60</v>
      </c>
      <c r="P55" s="64">
        <f t="shared" si="7"/>
        <v>2538120</v>
      </c>
      <c r="Q55" s="83"/>
    </row>
    <row r="56" spans="2:17" s="84" customFormat="1" ht="18" customHeight="1" x14ac:dyDescent="0.25">
      <c r="B56" s="77"/>
      <c r="C56" s="78"/>
      <c r="D56" s="79"/>
      <c r="E56" s="79"/>
      <c r="F56" s="67" t="s">
        <v>399</v>
      </c>
      <c r="G56" s="68" t="s">
        <v>81</v>
      </c>
      <c r="H56" s="85">
        <v>52831.82</v>
      </c>
      <c r="I56" s="196">
        <f>+J56/H56</f>
        <v>89.320904642605313</v>
      </c>
      <c r="J56" s="82">
        <v>4718985.9563152883</v>
      </c>
      <c r="K56" s="61"/>
      <c r="L56" s="62"/>
      <c r="M56" s="61"/>
      <c r="N56" s="63"/>
      <c r="O56" s="64">
        <f t="shared" si="6"/>
        <v>89.320904642605313</v>
      </c>
      <c r="P56" s="64">
        <f t="shared" si="7"/>
        <v>4718985.9563152883</v>
      </c>
      <c r="Q56" s="83"/>
    </row>
    <row r="57" spans="2:17" s="84" customFormat="1" ht="18" customHeight="1" x14ac:dyDescent="0.25">
      <c r="B57" s="77"/>
      <c r="C57" s="78"/>
      <c r="D57" s="79"/>
      <c r="E57" s="79"/>
      <c r="F57" s="67" t="s">
        <v>400</v>
      </c>
      <c r="G57" s="68" t="s">
        <v>81</v>
      </c>
      <c r="H57" s="85">
        <v>52832</v>
      </c>
      <c r="I57" s="82">
        <v>100</v>
      </c>
      <c r="J57" s="82">
        <f t="shared" si="8"/>
        <v>5283200</v>
      </c>
      <c r="K57" s="61"/>
      <c r="L57" s="62"/>
      <c r="M57" s="61"/>
      <c r="N57" s="63"/>
      <c r="O57" s="64">
        <f t="shared" si="6"/>
        <v>100</v>
      </c>
      <c r="P57" s="64">
        <f t="shared" si="7"/>
        <v>5283200</v>
      </c>
      <c r="Q57" s="83"/>
    </row>
    <row r="58" spans="2:17" s="84" customFormat="1" ht="18" customHeight="1" x14ac:dyDescent="0.25">
      <c r="B58" s="77"/>
      <c r="C58" s="78"/>
      <c r="D58" s="79"/>
      <c r="E58" s="79"/>
      <c r="F58" s="67" t="s">
        <v>401</v>
      </c>
      <c r="G58" s="68" t="s">
        <v>402</v>
      </c>
      <c r="H58" s="85">
        <v>168178.57</v>
      </c>
      <c r="I58" s="82">
        <v>7</v>
      </c>
      <c r="J58" s="82">
        <f t="shared" si="8"/>
        <v>1177249.99</v>
      </c>
      <c r="K58" s="61"/>
      <c r="L58" s="62"/>
      <c r="M58" s="61"/>
      <c r="N58" s="63"/>
      <c r="O58" s="64">
        <f t="shared" si="6"/>
        <v>7</v>
      </c>
      <c r="P58" s="64">
        <f t="shared" si="7"/>
        <v>1177249.99</v>
      </c>
      <c r="Q58" s="83"/>
    </row>
    <row r="59" spans="2:17" s="84" customFormat="1" ht="18" customHeight="1" x14ac:dyDescent="0.25">
      <c r="B59" s="77"/>
      <c r="C59" s="78"/>
      <c r="D59" s="79"/>
      <c r="E59" s="79"/>
      <c r="F59" s="67" t="s">
        <v>403</v>
      </c>
      <c r="G59" s="68" t="s">
        <v>81</v>
      </c>
      <c r="H59" s="85">
        <v>24624</v>
      </c>
      <c r="I59" s="82">
        <v>62.1</v>
      </c>
      <c r="J59" s="82">
        <f t="shared" si="8"/>
        <v>1529150.4000000001</v>
      </c>
      <c r="K59" s="61"/>
      <c r="L59" s="62"/>
      <c r="M59" s="61"/>
      <c r="N59" s="63"/>
      <c r="O59" s="64">
        <f t="shared" si="6"/>
        <v>62.1</v>
      </c>
      <c r="P59" s="64">
        <f t="shared" si="7"/>
        <v>1529150.4000000001</v>
      </c>
      <c r="Q59" s="83"/>
    </row>
    <row r="60" spans="2:17" s="84" customFormat="1" ht="18" customHeight="1" x14ac:dyDescent="0.25">
      <c r="B60" s="77"/>
      <c r="C60" s="78"/>
      <c r="D60" s="79"/>
      <c r="E60" s="79"/>
      <c r="F60" s="67" t="s">
        <v>404</v>
      </c>
      <c r="G60" s="68" t="s">
        <v>81</v>
      </c>
      <c r="H60" s="85">
        <v>52832</v>
      </c>
      <c r="I60" s="82">
        <v>39.6</v>
      </c>
      <c r="J60" s="82">
        <f t="shared" si="8"/>
        <v>2092147.2000000002</v>
      </c>
      <c r="K60" s="61"/>
      <c r="L60" s="62"/>
      <c r="M60" s="61"/>
      <c r="N60" s="63"/>
      <c r="O60" s="64">
        <f t="shared" si="6"/>
        <v>39.6</v>
      </c>
      <c r="P60" s="64">
        <f t="shared" si="7"/>
        <v>2092147.2000000002</v>
      </c>
      <c r="Q60" s="83"/>
    </row>
    <row r="61" spans="2:17" s="84" customFormat="1" ht="18" customHeight="1" x14ac:dyDescent="0.25">
      <c r="B61" s="77"/>
      <c r="C61" s="78"/>
      <c r="D61" s="79"/>
      <c r="E61" s="79"/>
      <c r="F61" s="67" t="s">
        <v>405</v>
      </c>
      <c r="G61" s="68" t="s">
        <v>81</v>
      </c>
      <c r="H61" s="85">
        <v>52832</v>
      </c>
      <c r="I61" s="82">
        <v>5.5</v>
      </c>
      <c r="J61" s="82">
        <f t="shared" si="8"/>
        <v>290576</v>
      </c>
      <c r="K61" s="61"/>
      <c r="L61" s="62"/>
      <c r="M61" s="61"/>
      <c r="N61" s="63"/>
      <c r="O61" s="64">
        <f t="shared" si="6"/>
        <v>5.5</v>
      </c>
      <c r="P61" s="64">
        <f t="shared" si="7"/>
        <v>290576</v>
      </c>
      <c r="Q61" s="83"/>
    </row>
    <row r="62" spans="2:17" s="84" customFormat="1" ht="18" customHeight="1" x14ac:dyDescent="0.25">
      <c r="B62" s="77"/>
      <c r="C62" s="78"/>
      <c r="D62" s="79"/>
      <c r="E62" s="79"/>
      <c r="F62" s="67" t="s">
        <v>406</v>
      </c>
      <c r="G62" s="68" t="s">
        <v>81</v>
      </c>
      <c r="H62" s="85">
        <v>52832</v>
      </c>
      <c r="I62" s="82">
        <v>152</v>
      </c>
      <c r="J62" s="82">
        <f t="shared" si="8"/>
        <v>8030464</v>
      </c>
      <c r="K62" s="61"/>
      <c r="L62" s="62"/>
      <c r="M62" s="61"/>
      <c r="N62" s="63"/>
      <c r="O62" s="64">
        <f t="shared" si="6"/>
        <v>152</v>
      </c>
      <c r="P62" s="64">
        <f t="shared" si="7"/>
        <v>8030464</v>
      </c>
      <c r="Q62" s="83"/>
    </row>
    <row r="63" spans="2:17" s="84" customFormat="1" ht="18" customHeight="1" x14ac:dyDescent="0.25">
      <c r="B63" s="77"/>
      <c r="C63" s="78"/>
      <c r="D63" s="79"/>
      <c r="E63" s="79"/>
      <c r="F63" s="67" t="s">
        <v>407</v>
      </c>
      <c r="G63" s="68" t="s">
        <v>81</v>
      </c>
      <c r="H63" s="85">
        <v>52832</v>
      </c>
      <c r="I63" s="82">
        <v>60</v>
      </c>
      <c r="J63" s="82">
        <f t="shared" si="8"/>
        <v>3169920</v>
      </c>
      <c r="K63" s="61"/>
      <c r="L63" s="62"/>
      <c r="M63" s="61"/>
      <c r="N63" s="63"/>
      <c r="O63" s="64">
        <f t="shared" si="6"/>
        <v>60</v>
      </c>
      <c r="P63" s="64">
        <f t="shared" si="7"/>
        <v>3169920</v>
      </c>
      <c r="Q63" s="83"/>
    </row>
    <row r="64" spans="2:17" s="84" customFormat="1" ht="18" customHeight="1" x14ac:dyDescent="0.25">
      <c r="B64" s="77"/>
      <c r="C64" s="78"/>
      <c r="D64" s="79"/>
      <c r="E64" s="79"/>
      <c r="F64" s="67" t="s">
        <v>408</v>
      </c>
      <c r="G64" s="68" t="s">
        <v>81</v>
      </c>
      <c r="H64" s="85">
        <v>17369.32</v>
      </c>
      <c r="I64" s="82">
        <v>130</v>
      </c>
      <c r="J64" s="82">
        <f t="shared" si="8"/>
        <v>2258011.6</v>
      </c>
      <c r="K64" s="61"/>
      <c r="L64" s="62"/>
      <c r="M64" s="61"/>
      <c r="N64" s="63"/>
      <c r="O64" s="64">
        <f t="shared" si="6"/>
        <v>130</v>
      </c>
      <c r="P64" s="64">
        <f t="shared" si="7"/>
        <v>2258011.6</v>
      </c>
      <c r="Q64" s="83"/>
    </row>
    <row r="65" spans="2:17" s="84" customFormat="1" ht="18" customHeight="1" x14ac:dyDescent="0.25">
      <c r="B65" s="77"/>
      <c r="C65" s="78"/>
      <c r="D65" s="79"/>
      <c r="E65" s="79"/>
      <c r="F65" s="67" t="s">
        <v>409</v>
      </c>
      <c r="G65" s="68" t="s">
        <v>81</v>
      </c>
      <c r="H65" s="85">
        <v>9700</v>
      </c>
      <c r="I65" s="82">
        <v>250</v>
      </c>
      <c r="J65" s="82">
        <f t="shared" si="8"/>
        <v>2425000</v>
      </c>
      <c r="K65" s="61"/>
      <c r="L65" s="62"/>
      <c r="M65" s="61"/>
      <c r="N65" s="63"/>
      <c r="O65" s="64">
        <f t="shared" si="6"/>
        <v>250</v>
      </c>
      <c r="P65" s="64">
        <f t="shared" si="7"/>
        <v>2425000</v>
      </c>
      <c r="Q65" s="83"/>
    </row>
    <row r="66" spans="2:17" s="84" customFormat="1" ht="18" customHeight="1" x14ac:dyDescent="0.25">
      <c r="B66" s="77"/>
      <c r="C66" s="78"/>
      <c r="D66" s="79"/>
      <c r="E66" s="79"/>
      <c r="F66" s="67" t="s">
        <v>410</v>
      </c>
      <c r="G66" s="68" t="s">
        <v>81</v>
      </c>
      <c r="H66" s="85">
        <v>52832</v>
      </c>
      <c r="I66" s="82">
        <v>111</v>
      </c>
      <c r="J66" s="82">
        <f t="shared" si="8"/>
        <v>5864352</v>
      </c>
      <c r="K66" s="61"/>
      <c r="L66" s="62"/>
      <c r="M66" s="61"/>
      <c r="N66" s="63"/>
      <c r="O66" s="64">
        <f t="shared" si="6"/>
        <v>111</v>
      </c>
      <c r="P66" s="64">
        <f t="shared" si="7"/>
        <v>5864352</v>
      </c>
      <c r="Q66" s="83"/>
    </row>
    <row r="67" spans="2:17" s="84" customFormat="1" ht="18" customHeight="1" x14ac:dyDescent="0.25">
      <c r="B67" s="77"/>
      <c r="C67" s="78"/>
      <c r="D67" s="79"/>
      <c r="E67" s="79"/>
      <c r="F67" s="67" t="s">
        <v>411</v>
      </c>
      <c r="G67" s="68" t="s">
        <v>81</v>
      </c>
      <c r="H67" s="85">
        <v>52832</v>
      </c>
      <c r="I67" s="82">
        <v>60</v>
      </c>
      <c r="J67" s="82">
        <f t="shared" si="8"/>
        <v>3169920</v>
      </c>
      <c r="K67" s="61"/>
      <c r="L67" s="62"/>
      <c r="M67" s="61"/>
      <c r="N67" s="63"/>
      <c r="O67" s="64">
        <f t="shared" si="6"/>
        <v>60</v>
      </c>
      <c r="P67" s="64">
        <f t="shared" si="7"/>
        <v>3169920</v>
      </c>
      <c r="Q67" s="83"/>
    </row>
    <row r="68" spans="2:17" s="84" customFormat="1" ht="18" customHeight="1" x14ac:dyDescent="0.25">
      <c r="B68" s="77"/>
      <c r="C68" s="78"/>
      <c r="D68" s="79"/>
      <c r="E68" s="79"/>
      <c r="F68" s="67" t="s">
        <v>412</v>
      </c>
      <c r="G68" s="68" t="s">
        <v>81</v>
      </c>
      <c r="H68" s="85">
        <v>52831.999999999993</v>
      </c>
      <c r="I68" s="82">
        <v>300</v>
      </c>
      <c r="J68" s="82">
        <f t="shared" si="8"/>
        <v>15849599.999999998</v>
      </c>
      <c r="K68" s="61"/>
      <c r="L68" s="62"/>
      <c r="M68" s="61"/>
      <c r="N68" s="63"/>
      <c r="O68" s="64">
        <f t="shared" si="6"/>
        <v>300</v>
      </c>
      <c r="P68" s="64">
        <f t="shared" si="7"/>
        <v>15849599.999999998</v>
      </c>
      <c r="Q68" s="83"/>
    </row>
    <row r="69" spans="2:17" s="84" customFormat="1" ht="18" customHeight="1" x14ac:dyDescent="0.25">
      <c r="B69" s="77"/>
      <c r="C69" s="78"/>
      <c r="D69" s="79"/>
      <c r="E69" s="79"/>
      <c r="F69" s="67" t="s">
        <v>413</v>
      </c>
      <c r="G69" s="68" t="s">
        <v>81</v>
      </c>
      <c r="H69" s="85">
        <v>42303.54</v>
      </c>
      <c r="I69" s="82">
        <v>200</v>
      </c>
      <c r="J69" s="82">
        <f t="shared" si="8"/>
        <v>8460708</v>
      </c>
      <c r="K69" s="61"/>
      <c r="L69" s="62"/>
      <c r="M69" s="61"/>
      <c r="N69" s="63"/>
      <c r="O69" s="64">
        <f t="shared" si="6"/>
        <v>200</v>
      </c>
      <c r="P69" s="64">
        <f t="shared" si="7"/>
        <v>8460708</v>
      </c>
      <c r="Q69" s="83"/>
    </row>
    <row r="70" spans="2:17" s="84" customFormat="1" ht="18" customHeight="1" x14ac:dyDescent="0.25">
      <c r="B70" s="77"/>
      <c r="C70" s="78"/>
      <c r="D70" s="79"/>
      <c r="E70" s="79"/>
      <c r="F70" s="67" t="s">
        <v>414</v>
      </c>
      <c r="G70" s="68" t="s">
        <v>81</v>
      </c>
      <c r="H70" s="85">
        <v>25887.72</v>
      </c>
      <c r="I70" s="82">
        <v>199</v>
      </c>
      <c r="J70" s="82">
        <f t="shared" si="8"/>
        <v>5151656.28</v>
      </c>
      <c r="K70" s="61"/>
      <c r="L70" s="62"/>
      <c r="M70" s="61"/>
      <c r="N70" s="63"/>
      <c r="O70" s="64">
        <f t="shared" si="6"/>
        <v>199</v>
      </c>
      <c r="P70" s="64">
        <f t="shared" si="7"/>
        <v>5151656.28</v>
      </c>
      <c r="Q70" s="83"/>
    </row>
    <row r="71" spans="2:17" s="84" customFormat="1" ht="18" customHeight="1" x14ac:dyDescent="0.25">
      <c r="B71" s="77"/>
      <c r="C71" s="78"/>
      <c r="D71" s="79"/>
      <c r="E71" s="79"/>
      <c r="F71" s="67" t="s">
        <v>384</v>
      </c>
      <c r="G71" s="68" t="s">
        <v>81</v>
      </c>
      <c r="H71" s="85">
        <v>9700.18</v>
      </c>
      <c r="I71" s="82">
        <v>250</v>
      </c>
      <c r="J71" s="82">
        <f t="shared" si="8"/>
        <v>2425045</v>
      </c>
      <c r="K71" s="61"/>
      <c r="L71" s="62"/>
      <c r="M71" s="61"/>
      <c r="N71" s="63"/>
      <c r="O71" s="64">
        <f t="shared" si="6"/>
        <v>250</v>
      </c>
      <c r="P71" s="64">
        <f t="shared" si="7"/>
        <v>2425045</v>
      </c>
      <c r="Q71" s="83"/>
    </row>
    <row r="72" spans="2:17" s="84" customFormat="1" ht="18" customHeight="1" x14ac:dyDescent="0.25">
      <c r="B72" s="77"/>
      <c r="C72" s="78"/>
      <c r="D72" s="79"/>
      <c r="E72" s="79"/>
      <c r="F72" s="67" t="s">
        <v>415</v>
      </c>
      <c r="G72" s="68" t="s">
        <v>81</v>
      </c>
      <c r="H72" s="85">
        <v>13590</v>
      </c>
      <c r="I72" s="82">
        <v>356</v>
      </c>
      <c r="J72" s="82">
        <f t="shared" si="8"/>
        <v>4838040</v>
      </c>
      <c r="K72" s="61"/>
      <c r="L72" s="62"/>
      <c r="M72" s="61"/>
      <c r="N72" s="63"/>
      <c r="O72" s="64">
        <f t="shared" si="6"/>
        <v>356</v>
      </c>
      <c r="P72" s="64">
        <f t="shared" si="7"/>
        <v>4838040</v>
      </c>
      <c r="Q72" s="83"/>
    </row>
    <row r="73" spans="2:17" s="84" customFormat="1" ht="18" customHeight="1" x14ac:dyDescent="0.25">
      <c r="B73" s="77"/>
      <c r="C73" s="78"/>
      <c r="D73" s="79"/>
      <c r="E73" s="79"/>
      <c r="F73" s="67" t="s">
        <v>32</v>
      </c>
      <c r="G73" s="68" t="s">
        <v>33</v>
      </c>
      <c r="H73" s="85">
        <v>52315.789473684214</v>
      </c>
      <c r="I73" s="82">
        <v>2900</v>
      </c>
      <c r="J73" s="82">
        <f t="shared" si="8"/>
        <v>151715789.47368422</v>
      </c>
      <c r="K73" s="61"/>
      <c r="L73" s="62"/>
      <c r="M73" s="61"/>
      <c r="N73" s="63"/>
      <c r="O73" s="64">
        <f t="shared" si="6"/>
        <v>2900</v>
      </c>
      <c r="P73" s="64">
        <f t="shared" si="7"/>
        <v>151715789.47368422</v>
      </c>
      <c r="Q73" s="83"/>
    </row>
    <row r="74" spans="2:17" s="84" customFormat="1" ht="18" customHeight="1" x14ac:dyDescent="0.25">
      <c r="B74" s="77"/>
      <c r="C74" s="78"/>
      <c r="D74" s="79"/>
      <c r="E74" s="79"/>
      <c r="F74" s="67" t="s">
        <v>416</v>
      </c>
      <c r="G74" s="68" t="s">
        <v>25</v>
      </c>
      <c r="H74" s="85">
        <v>1750000</v>
      </c>
      <c r="I74" s="82">
        <v>25</v>
      </c>
      <c r="J74" s="82">
        <f t="shared" si="8"/>
        <v>43750000</v>
      </c>
      <c r="K74" s="61"/>
      <c r="L74" s="62"/>
      <c r="M74" s="61"/>
      <c r="N74" s="63"/>
      <c r="O74" s="64">
        <f t="shared" si="6"/>
        <v>25</v>
      </c>
      <c r="P74" s="64">
        <f t="shared" si="7"/>
        <v>43750000</v>
      </c>
      <c r="Q74" s="83"/>
    </row>
    <row r="75" spans="2:17" s="84" customFormat="1" ht="18" customHeight="1" x14ac:dyDescent="0.25">
      <c r="B75" s="77"/>
      <c r="C75" s="78"/>
      <c r="D75" s="79"/>
      <c r="E75" s="79"/>
      <c r="F75" s="67" t="s">
        <v>417</v>
      </c>
      <c r="G75" s="68" t="s">
        <v>25</v>
      </c>
      <c r="H75" s="85">
        <v>1460000</v>
      </c>
      <c r="I75" s="82">
        <v>28</v>
      </c>
      <c r="J75" s="82">
        <f t="shared" si="8"/>
        <v>40880000</v>
      </c>
      <c r="K75" s="61"/>
      <c r="L75" s="62"/>
      <c r="M75" s="61"/>
      <c r="N75" s="63"/>
      <c r="O75" s="64">
        <f t="shared" si="6"/>
        <v>28</v>
      </c>
      <c r="P75" s="64">
        <f t="shared" si="7"/>
        <v>40880000</v>
      </c>
      <c r="Q75" s="83"/>
    </row>
    <row r="76" spans="2:17" s="84" customFormat="1" ht="18" customHeight="1" x14ac:dyDescent="0.25">
      <c r="B76" s="77"/>
      <c r="C76" s="78"/>
      <c r="D76" s="79"/>
      <c r="E76" s="79"/>
      <c r="F76" s="67" t="s">
        <v>418</v>
      </c>
      <c r="G76" s="68" t="s">
        <v>46</v>
      </c>
      <c r="H76" s="85">
        <v>950000</v>
      </c>
      <c r="I76" s="82">
        <v>16</v>
      </c>
      <c r="J76" s="82">
        <f t="shared" si="8"/>
        <v>15200000</v>
      </c>
      <c r="K76" s="61"/>
      <c r="L76" s="62"/>
      <c r="M76" s="61"/>
      <c r="N76" s="63"/>
      <c r="O76" s="64">
        <f t="shared" si="6"/>
        <v>16</v>
      </c>
      <c r="P76" s="64">
        <f t="shared" si="7"/>
        <v>15200000</v>
      </c>
      <c r="Q76" s="83"/>
    </row>
    <row r="77" spans="2:17" s="84" customFormat="1" ht="18" customHeight="1" x14ac:dyDescent="0.25">
      <c r="B77" s="77"/>
      <c r="C77" s="78"/>
      <c r="D77" s="79"/>
      <c r="E77" s="79"/>
      <c r="F77" s="67" t="s">
        <v>419</v>
      </c>
      <c r="G77" s="68" t="s">
        <v>46</v>
      </c>
      <c r="H77" s="85">
        <v>170000</v>
      </c>
      <c r="I77" s="82">
        <v>1</v>
      </c>
      <c r="J77" s="82">
        <f t="shared" si="8"/>
        <v>170000</v>
      </c>
      <c r="K77" s="61"/>
      <c r="L77" s="62"/>
      <c r="M77" s="61"/>
      <c r="N77" s="63"/>
      <c r="O77" s="64">
        <f t="shared" si="6"/>
        <v>1</v>
      </c>
      <c r="P77" s="64">
        <f t="shared" si="7"/>
        <v>170000</v>
      </c>
      <c r="Q77" s="83"/>
    </row>
    <row r="78" spans="2:17" s="84" customFormat="1" ht="18" customHeight="1" x14ac:dyDescent="0.25">
      <c r="B78" s="77"/>
      <c r="C78" s="78"/>
      <c r="D78" s="79"/>
      <c r="E78" s="79"/>
      <c r="F78" s="67" t="s">
        <v>44</v>
      </c>
      <c r="G78" s="68" t="s">
        <v>25</v>
      </c>
      <c r="H78" s="85">
        <v>2000000</v>
      </c>
      <c r="I78" s="82">
        <v>50</v>
      </c>
      <c r="J78" s="82">
        <v>100000000</v>
      </c>
      <c r="K78" s="61"/>
      <c r="L78" s="62"/>
      <c r="M78" s="61"/>
      <c r="N78" s="63"/>
      <c r="O78" s="64">
        <f t="shared" si="6"/>
        <v>50</v>
      </c>
      <c r="P78" s="64">
        <f t="shared" si="7"/>
        <v>100000000</v>
      </c>
      <c r="Q78" s="83"/>
    </row>
    <row r="79" spans="2:17" s="84" customFormat="1" ht="18" customHeight="1" x14ac:dyDescent="0.25">
      <c r="B79" s="77"/>
      <c r="C79" s="78"/>
      <c r="D79" s="79"/>
      <c r="E79" s="79"/>
      <c r="F79" s="67" t="s">
        <v>420</v>
      </c>
      <c r="G79" s="68" t="s">
        <v>373</v>
      </c>
      <c r="H79" s="53">
        <v>1360000</v>
      </c>
      <c r="I79" s="82">
        <v>63</v>
      </c>
      <c r="J79" s="82">
        <v>85680000</v>
      </c>
      <c r="K79" s="61"/>
      <c r="L79" s="62"/>
      <c r="M79" s="61"/>
      <c r="N79" s="63"/>
      <c r="O79" s="64">
        <f t="shared" si="6"/>
        <v>63</v>
      </c>
      <c r="P79" s="64">
        <f t="shared" si="7"/>
        <v>85680000</v>
      </c>
      <c r="Q79" s="83"/>
    </row>
    <row r="80" spans="2:17" s="84" customFormat="1" ht="18" customHeight="1" x14ac:dyDescent="0.25">
      <c r="B80" s="77"/>
      <c r="C80" s="78"/>
      <c r="D80" s="79"/>
      <c r="E80" s="79"/>
      <c r="F80" s="67" t="s">
        <v>421</v>
      </c>
      <c r="G80" s="68" t="s">
        <v>339</v>
      </c>
      <c r="H80" s="53">
        <v>1300000</v>
      </c>
      <c r="I80" s="82">
        <v>62</v>
      </c>
      <c r="J80" s="82">
        <v>80600000</v>
      </c>
      <c r="K80" s="61"/>
      <c r="L80" s="62"/>
      <c r="M80" s="61"/>
      <c r="N80" s="63"/>
      <c r="O80" s="64">
        <f t="shared" si="6"/>
        <v>62</v>
      </c>
      <c r="P80" s="64">
        <f t="shared" si="7"/>
        <v>80600000</v>
      </c>
      <c r="Q80" s="83"/>
    </row>
    <row r="81" spans="2:19" s="84" customFormat="1" ht="18" customHeight="1" x14ac:dyDescent="0.25">
      <c r="B81" s="77"/>
      <c r="C81" s="78"/>
      <c r="D81" s="79"/>
      <c r="E81" s="79"/>
      <c r="F81" s="67" t="s">
        <v>422</v>
      </c>
      <c r="G81" s="68" t="s">
        <v>373</v>
      </c>
      <c r="H81" s="53">
        <v>1340000</v>
      </c>
      <c r="I81" s="82">
        <v>80</v>
      </c>
      <c r="J81" s="82">
        <v>107200000</v>
      </c>
      <c r="K81" s="61"/>
      <c r="L81" s="62"/>
      <c r="M81" s="61"/>
      <c r="N81" s="63"/>
      <c r="O81" s="64">
        <f t="shared" si="6"/>
        <v>80</v>
      </c>
      <c r="P81" s="64">
        <f t="shared" si="7"/>
        <v>107200000</v>
      </c>
      <c r="Q81" s="83"/>
    </row>
    <row r="82" spans="2:19" s="66" customFormat="1" ht="18" customHeight="1" x14ac:dyDescent="0.25">
      <c r="B82" s="55" t="s">
        <v>50</v>
      </c>
      <c r="C82" s="56">
        <v>1508</v>
      </c>
      <c r="D82" s="56">
        <v>27</v>
      </c>
      <c r="E82" s="57" t="s">
        <v>51</v>
      </c>
      <c r="F82" s="86" t="s">
        <v>52</v>
      </c>
      <c r="G82" s="86"/>
      <c r="H82" s="60">
        <v>17867</v>
      </c>
      <c r="I82" s="60"/>
      <c r="J82" s="60"/>
      <c r="K82" s="87">
        <v>70.2</v>
      </c>
      <c r="L82" s="63">
        <f t="shared" ref="L82:L103" si="9">H82*K82</f>
        <v>1254263.4000000001</v>
      </c>
      <c r="M82" s="88">
        <v>70.2</v>
      </c>
      <c r="N82" s="63">
        <f t="shared" si="0"/>
        <v>1254263.4000000001</v>
      </c>
      <c r="O82" s="64">
        <f t="shared" ref="O82:P118" si="10">I82+K82-M82</f>
        <v>0</v>
      </c>
      <c r="P82" s="64">
        <f t="shared" si="10"/>
        <v>0</v>
      </c>
      <c r="Q82" s="65">
        <f>D82</f>
        <v>27</v>
      </c>
    </row>
    <row r="83" spans="2:19" s="66" customFormat="1" ht="18" customHeight="1" x14ac:dyDescent="0.25">
      <c r="B83" s="57" t="s">
        <v>50</v>
      </c>
      <c r="C83" s="56">
        <v>1508</v>
      </c>
      <c r="D83" s="56">
        <v>29</v>
      </c>
      <c r="E83" s="57" t="s">
        <v>53</v>
      </c>
      <c r="F83" s="89" t="s">
        <v>54</v>
      </c>
      <c r="G83" s="89"/>
      <c r="H83" s="60">
        <v>25887</v>
      </c>
      <c r="I83" s="60"/>
      <c r="J83" s="60"/>
      <c r="K83" s="61">
        <v>45.36</v>
      </c>
      <c r="L83" s="63">
        <f t="shared" si="9"/>
        <v>1174234.32</v>
      </c>
      <c r="M83" s="90">
        <v>45.36</v>
      </c>
      <c r="N83" s="63">
        <f t="shared" si="0"/>
        <v>1174234.32</v>
      </c>
      <c r="O83" s="64">
        <f t="shared" si="10"/>
        <v>0</v>
      </c>
      <c r="P83" s="64">
        <f t="shared" si="10"/>
        <v>0</v>
      </c>
      <c r="Q83" s="65">
        <f>D83</f>
        <v>29</v>
      </c>
    </row>
    <row r="84" spans="2:19" s="66" customFormat="1" ht="18" customHeight="1" x14ac:dyDescent="0.25">
      <c r="B84" s="57" t="s">
        <v>50</v>
      </c>
      <c r="C84" s="56">
        <v>1508</v>
      </c>
      <c r="D84" s="91">
        <v>30</v>
      </c>
      <c r="E84" s="57" t="s">
        <v>55</v>
      </c>
      <c r="F84" s="89" t="s">
        <v>56</v>
      </c>
      <c r="G84" s="89"/>
      <c r="H84" s="60">
        <v>42302</v>
      </c>
      <c r="I84" s="60"/>
      <c r="J84" s="60"/>
      <c r="K84" s="61">
        <v>19.8</v>
      </c>
      <c r="L84" s="63">
        <f t="shared" si="9"/>
        <v>837579.6</v>
      </c>
      <c r="M84" s="88">
        <v>19.8</v>
      </c>
      <c r="N84" s="63">
        <f t="shared" si="0"/>
        <v>837579.6</v>
      </c>
      <c r="O84" s="64">
        <f t="shared" si="10"/>
        <v>0</v>
      </c>
      <c r="P84" s="64">
        <f t="shared" si="10"/>
        <v>0</v>
      </c>
      <c r="Q84" s="65">
        <f>D84</f>
        <v>30</v>
      </c>
      <c r="S84" s="66">
        <v>310</v>
      </c>
    </row>
    <row r="85" spans="2:19" s="66" customFormat="1" ht="18" customHeight="1" x14ac:dyDescent="0.25">
      <c r="B85" s="57" t="s">
        <v>50</v>
      </c>
      <c r="C85" s="56">
        <v>1508</v>
      </c>
      <c r="D85" s="91">
        <v>30</v>
      </c>
      <c r="E85" s="57" t="s">
        <v>55</v>
      </c>
      <c r="F85" s="89" t="s">
        <v>57</v>
      </c>
      <c r="G85" s="89"/>
      <c r="H85" s="60">
        <v>42302</v>
      </c>
      <c r="I85" s="60"/>
      <c r="J85" s="60"/>
      <c r="K85" s="61">
        <v>5.5</v>
      </c>
      <c r="L85" s="63">
        <f t="shared" si="9"/>
        <v>232661</v>
      </c>
      <c r="M85" s="88">
        <v>5.5</v>
      </c>
      <c r="N85" s="63">
        <f t="shared" si="0"/>
        <v>232661</v>
      </c>
      <c r="O85" s="64">
        <f t="shared" si="10"/>
        <v>0</v>
      </c>
      <c r="P85" s="64">
        <f t="shared" si="10"/>
        <v>0</v>
      </c>
      <c r="Q85" s="65">
        <f>D85</f>
        <v>30</v>
      </c>
      <c r="S85" s="66">
        <v>286</v>
      </c>
    </row>
    <row r="86" spans="2:19" s="66" customFormat="1" ht="18" customHeight="1" x14ac:dyDescent="0.25">
      <c r="B86" s="57" t="s">
        <v>50</v>
      </c>
      <c r="C86" s="56">
        <v>1508</v>
      </c>
      <c r="D86" s="91">
        <v>31</v>
      </c>
      <c r="E86" s="57" t="s">
        <v>58</v>
      </c>
      <c r="F86" s="89" t="s">
        <v>59</v>
      </c>
      <c r="G86" s="89"/>
      <c r="H86" s="60">
        <v>42302</v>
      </c>
      <c r="I86" s="60"/>
      <c r="J86" s="60"/>
      <c r="K86" s="61">
        <v>16.5</v>
      </c>
      <c r="L86" s="63">
        <f t="shared" si="9"/>
        <v>697983</v>
      </c>
      <c r="M86" s="61">
        <v>16.5</v>
      </c>
      <c r="N86" s="62">
        <f t="shared" si="0"/>
        <v>697983</v>
      </c>
      <c r="O86" s="64">
        <f t="shared" si="10"/>
        <v>0</v>
      </c>
      <c r="P86" s="64">
        <f t="shared" si="10"/>
        <v>0</v>
      </c>
      <c r="Q86" s="65">
        <f>D86</f>
        <v>31</v>
      </c>
      <c r="S86" s="66">
        <f>+S84-S85</f>
        <v>24</v>
      </c>
    </row>
    <row r="87" spans="2:19" s="66" customFormat="1" ht="18" customHeight="1" x14ac:dyDescent="0.25">
      <c r="B87" s="57" t="s">
        <v>50</v>
      </c>
      <c r="C87" s="56">
        <v>1508</v>
      </c>
      <c r="D87" s="91">
        <v>31</v>
      </c>
      <c r="E87" s="57" t="s">
        <v>58</v>
      </c>
      <c r="F87" s="89" t="s">
        <v>60</v>
      </c>
      <c r="G87" s="89"/>
      <c r="H87" s="60">
        <v>46537.82</v>
      </c>
      <c r="I87" s="60"/>
      <c r="J87" s="60"/>
      <c r="K87" s="61">
        <v>11</v>
      </c>
      <c r="L87" s="63">
        <f t="shared" si="9"/>
        <v>511916.02</v>
      </c>
      <c r="M87" s="61">
        <v>11</v>
      </c>
      <c r="N87" s="62">
        <f t="shared" si="0"/>
        <v>511916.02</v>
      </c>
      <c r="O87" s="64">
        <f t="shared" si="10"/>
        <v>0</v>
      </c>
      <c r="P87" s="64">
        <f t="shared" si="10"/>
        <v>0</v>
      </c>
      <c r="Q87" s="65">
        <f>D87</f>
        <v>31</v>
      </c>
    </row>
    <row r="88" spans="2:19" s="66" customFormat="1" ht="18" customHeight="1" x14ac:dyDescent="0.25">
      <c r="B88" s="57" t="s">
        <v>50</v>
      </c>
      <c r="C88" s="92">
        <v>1512</v>
      </c>
      <c r="D88" s="91">
        <v>31</v>
      </c>
      <c r="E88" s="93" t="s">
        <v>58</v>
      </c>
      <c r="F88" s="94" t="s">
        <v>61</v>
      </c>
      <c r="G88" s="94"/>
      <c r="H88" s="60">
        <v>52832</v>
      </c>
      <c r="I88" s="60"/>
      <c r="J88" s="60"/>
      <c r="K88" s="61">
        <v>19.8</v>
      </c>
      <c r="L88" s="63">
        <f t="shared" si="9"/>
        <v>1046073.6000000001</v>
      </c>
      <c r="M88" s="61">
        <v>19.8</v>
      </c>
      <c r="N88" s="62">
        <f t="shared" si="0"/>
        <v>1046073.6000000001</v>
      </c>
      <c r="O88" s="64">
        <f t="shared" si="10"/>
        <v>0</v>
      </c>
      <c r="P88" s="64">
        <f t="shared" si="10"/>
        <v>0</v>
      </c>
      <c r="Q88" s="65">
        <f>D88</f>
        <v>31</v>
      </c>
    </row>
    <row r="89" spans="2:19" s="66" customFormat="1" ht="18" customHeight="1" x14ac:dyDescent="0.25">
      <c r="B89" s="57" t="s">
        <v>50</v>
      </c>
      <c r="C89" s="92">
        <v>1512</v>
      </c>
      <c r="D89" s="91">
        <v>31</v>
      </c>
      <c r="E89" s="93" t="s">
        <v>58</v>
      </c>
      <c r="F89" s="94" t="s">
        <v>62</v>
      </c>
      <c r="G89" s="94"/>
      <c r="H89" s="60">
        <v>52832</v>
      </c>
      <c r="I89" s="60"/>
      <c r="J89" s="60"/>
      <c r="K89" s="61">
        <v>5.5</v>
      </c>
      <c r="L89" s="63">
        <f t="shared" si="9"/>
        <v>290576</v>
      </c>
      <c r="M89" s="61">
        <v>5.5</v>
      </c>
      <c r="N89" s="62">
        <f t="shared" si="0"/>
        <v>290576</v>
      </c>
      <c r="O89" s="64">
        <f t="shared" si="10"/>
        <v>0</v>
      </c>
      <c r="P89" s="64">
        <f t="shared" si="10"/>
        <v>0</v>
      </c>
      <c r="Q89" s="65">
        <f>D89</f>
        <v>31</v>
      </c>
    </row>
    <row r="90" spans="2:19" s="66" customFormat="1" ht="18" customHeight="1" x14ac:dyDescent="0.25">
      <c r="B90" s="57" t="s">
        <v>50</v>
      </c>
      <c r="C90" s="92">
        <v>1512</v>
      </c>
      <c r="D90" s="91">
        <v>31</v>
      </c>
      <c r="E90" s="93" t="s">
        <v>58</v>
      </c>
      <c r="F90" s="94" t="s">
        <v>63</v>
      </c>
      <c r="G90" s="94"/>
      <c r="H90" s="60">
        <v>52832</v>
      </c>
      <c r="I90" s="60"/>
      <c r="J90" s="95"/>
      <c r="K90" s="61">
        <v>3.3</v>
      </c>
      <c r="L90" s="63">
        <f t="shared" si="9"/>
        <v>174345.59999999998</v>
      </c>
      <c r="M90" s="61">
        <v>3.3</v>
      </c>
      <c r="N90" s="62">
        <f t="shared" si="0"/>
        <v>174345.59999999998</v>
      </c>
      <c r="O90" s="64">
        <f t="shared" si="10"/>
        <v>0</v>
      </c>
      <c r="P90" s="64">
        <f t="shared" si="10"/>
        <v>0</v>
      </c>
      <c r="Q90" s="65">
        <f>D90</f>
        <v>31</v>
      </c>
    </row>
    <row r="91" spans="2:19" s="66" customFormat="1" ht="18" customHeight="1" x14ac:dyDescent="0.25">
      <c r="B91" s="57" t="s">
        <v>50</v>
      </c>
      <c r="C91" s="92">
        <v>1512</v>
      </c>
      <c r="D91" s="91">
        <v>31</v>
      </c>
      <c r="E91" s="93" t="s">
        <v>58</v>
      </c>
      <c r="F91" s="94" t="s">
        <v>64</v>
      </c>
      <c r="G91" s="94"/>
      <c r="H91" s="60">
        <v>52832</v>
      </c>
      <c r="I91" s="60"/>
      <c r="J91" s="60"/>
      <c r="K91" s="61">
        <v>19.8</v>
      </c>
      <c r="L91" s="63">
        <f t="shared" si="9"/>
        <v>1046073.6000000001</v>
      </c>
      <c r="M91" s="61">
        <v>19.8</v>
      </c>
      <c r="N91" s="62">
        <f t="shared" si="0"/>
        <v>1046073.6000000001</v>
      </c>
      <c r="O91" s="64">
        <f t="shared" si="10"/>
        <v>0</v>
      </c>
      <c r="P91" s="64">
        <f t="shared" si="10"/>
        <v>0</v>
      </c>
      <c r="Q91" s="65">
        <f>D91</f>
        <v>31</v>
      </c>
    </row>
    <row r="92" spans="2:19" s="66" customFormat="1" ht="18" customHeight="1" x14ac:dyDescent="0.25">
      <c r="B92" s="57" t="s">
        <v>50</v>
      </c>
      <c r="C92" s="92">
        <v>1512</v>
      </c>
      <c r="D92" s="91">
        <v>31</v>
      </c>
      <c r="E92" s="93" t="s">
        <v>58</v>
      </c>
      <c r="F92" s="94" t="s">
        <v>65</v>
      </c>
      <c r="G92" s="94"/>
      <c r="H92" s="60">
        <v>63398.400000000001</v>
      </c>
      <c r="I92" s="60"/>
      <c r="J92" s="60"/>
      <c r="K92" s="61">
        <v>2.2000000000000002</v>
      </c>
      <c r="L92" s="63">
        <f t="shared" si="9"/>
        <v>139476.48000000001</v>
      </c>
      <c r="M92" s="61">
        <v>2.2000000000000002</v>
      </c>
      <c r="N92" s="62">
        <f t="shared" si="0"/>
        <v>139476.48000000001</v>
      </c>
      <c r="O92" s="64">
        <f t="shared" si="10"/>
        <v>0</v>
      </c>
      <c r="P92" s="64">
        <f t="shared" si="10"/>
        <v>0</v>
      </c>
      <c r="Q92" s="65">
        <f>D92</f>
        <v>31</v>
      </c>
    </row>
    <row r="93" spans="2:19" s="66" customFormat="1" ht="18" customHeight="1" x14ac:dyDescent="0.25">
      <c r="B93" s="57" t="s">
        <v>50</v>
      </c>
      <c r="C93" s="92">
        <v>1512</v>
      </c>
      <c r="D93" s="91">
        <v>31</v>
      </c>
      <c r="E93" s="93" t="s">
        <v>58</v>
      </c>
      <c r="F93" s="94" t="s">
        <v>66</v>
      </c>
      <c r="G93" s="94"/>
      <c r="H93" s="60">
        <v>58115.199999999997</v>
      </c>
      <c r="I93" s="60"/>
      <c r="J93" s="60"/>
      <c r="K93" s="61">
        <v>1.1000000000000001</v>
      </c>
      <c r="L93" s="63">
        <f t="shared" si="9"/>
        <v>63926.720000000001</v>
      </c>
      <c r="M93" s="61">
        <v>1.1000000000000001</v>
      </c>
      <c r="N93" s="62">
        <f t="shared" si="0"/>
        <v>63926.720000000001</v>
      </c>
      <c r="O93" s="64">
        <f t="shared" si="10"/>
        <v>0</v>
      </c>
      <c r="P93" s="64">
        <f t="shared" si="10"/>
        <v>0</v>
      </c>
      <c r="Q93" s="65">
        <f>D93</f>
        <v>31</v>
      </c>
    </row>
    <row r="94" spans="2:19" s="66" customFormat="1" ht="18" customHeight="1" x14ac:dyDescent="0.25">
      <c r="B94" s="57" t="s">
        <v>50</v>
      </c>
      <c r="C94" s="92">
        <v>1512</v>
      </c>
      <c r="D94" s="91">
        <v>31</v>
      </c>
      <c r="E94" s="93" t="s">
        <v>58</v>
      </c>
      <c r="F94" s="94" t="s">
        <v>67</v>
      </c>
      <c r="G94" s="94"/>
      <c r="H94" s="60">
        <v>58115.199999999997</v>
      </c>
      <c r="I94" s="60"/>
      <c r="J94" s="60"/>
      <c r="K94" s="61">
        <v>1.1000000000000001</v>
      </c>
      <c r="L94" s="63">
        <f t="shared" si="9"/>
        <v>63926.720000000001</v>
      </c>
      <c r="M94" s="61">
        <v>1.1000000000000001</v>
      </c>
      <c r="N94" s="62">
        <f t="shared" si="0"/>
        <v>63926.720000000001</v>
      </c>
      <c r="O94" s="64">
        <f t="shared" si="10"/>
        <v>0</v>
      </c>
      <c r="P94" s="64">
        <f t="shared" si="10"/>
        <v>0</v>
      </c>
      <c r="Q94" s="65">
        <f>D94</f>
        <v>31</v>
      </c>
    </row>
    <row r="95" spans="2:19" s="66" customFormat="1" ht="18" customHeight="1" x14ac:dyDescent="0.25">
      <c r="B95" s="57" t="s">
        <v>50</v>
      </c>
      <c r="C95" s="92">
        <v>1512</v>
      </c>
      <c r="D95" s="96">
        <v>35</v>
      </c>
      <c r="E95" s="93" t="s">
        <v>68</v>
      </c>
      <c r="F95" s="94" t="s">
        <v>69</v>
      </c>
      <c r="G95" s="94"/>
      <c r="H95" s="60">
        <v>24624</v>
      </c>
      <c r="I95" s="60"/>
      <c r="J95" s="60"/>
      <c r="K95" s="61">
        <v>25.02</v>
      </c>
      <c r="L95" s="63">
        <f t="shared" si="9"/>
        <v>616092.48</v>
      </c>
      <c r="M95" s="97">
        <v>25.02</v>
      </c>
      <c r="N95" s="98">
        <f t="shared" si="0"/>
        <v>616092.48</v>
      </c>
      <c r="O95" s="64">
        <f t="shared" si="10"/>
        <v>0</v>
      </c>
      <c r="P95" s="64">
        <f t="shared" si="10"/>
        <v>0</v>
      </c>
      <c r="Q95" s="65">
        <f>D95</f>
        <v>35</v>
      </c>
    </row>
    <row r="96" spans="2:19" s="106" customFormat="1" ht="18" customHeight="1" x14ac:dyDescent="0.25">
      <c r="B96" s="99" t="s">
        <v>50</v>
      </c>
      <c r="C96" s="100">
        <v>1512</v>
      </c>
      <c r="D96" s="100"/>
      <c r="E96" s="101"/>
      <c r="F96" s="94" t="s">
        <v>70</v>
      </c>
      <c r="G96" s="94"/>
      <c r="H96" s="103">
        <v>168181.81</v>
      </c>
      <c r="I96" s="103"/>
      <c r="J96" s="103"/>
      <c r="K96" s="104">
        <v>1</v>
      </c>
      <c r="L96" s="98">
        <f t="shared" si="9"/>
        <v>168181.81</v>
      </c>
      <c r="M96" s="104"/>
      <c r="N96" s="105">
        <f t="shared" si="0"/>
        <v>0</v>
      </c>
      <c r="O96" s="64">
        <f t="shared" si="10"/>
        <v>1</v>
      </c>
      <c r="P96" s="64">
        <f t="shared" si="10"/>
        <v>168181.81</v>
      </c>
      <c r="Q96" s="65">
        <f>D96</f>
        <v>0</v>
      </c>
    </row>
    <row r="97" spans="2:17" s="106" customFormat="1" ht="18" customHeight="1" x14ac:dyDescent="0.25">
      <c r="B97" s="99" t="s">
        <v>50</v>
      </c>
      <c r="C97" s="100">
        <v>1512</v>
      </c>
      <c r="D97" s="100"/>
      <c r="E97" s="100"/>
      <c r="F97" s="94" t="s">
        <v>71</v>
      </c>
      <c r="G97" s="94"/>
      <c r="H97" s="103">
        <v>168235</v>
      </c>
      <c r="I97" s="103"/>
      <c r="J97" s="103"/>
      <c r="K97" s="104">
        <v>1</v>
      </c>
      <c r="L97" s="98">
        <f t="shared" si="9"/>
        <v>168235</v>
      </c>
      <c r="M97" s="104"/>
      <c r="N97" s="105">
        <f t="shared" si="0"/>
        <v>0</v>
      </c>
      <c r="O97" s="64">
        <f t="shared" si="10"/>
        <v>1</v>
      </c>
      <c r="P97" s="64">
        <f t="shared" si="10"/>
        <v>168235</v>
      </c>
      <c r="Q97" s="65">
        <f>D97</f>
        <v>0</v>
      </c>
    </row>
    <row r="98" spans="2:17" s="106" customFormat="1" ht="18" customHeight="1" x14ac:dyDescent="0.25">
      <c r="B98" s="99" t="s">
        <v>72</v>
      </c>
      <c r="C98" s="107">
        <v>1542</v>
      </c>
      <c r="D98" s="107"/>
      <c r="E98" s="107"/>
      <c r="F98" s="89" t="s">
        <v>73</v>
      </c>
      <c r="G98" s="89"/>
      <c r="H98" s="103">
        <v>159090.9</v>
      </c>
      <c r="I98" s="103"/>
      <c r="J98" s="103"/>
      <c r="K98" s="104">
        <v>2</v>
      </c>
      <c r="L98" s="98">
        <f t="shared" si="9"/>
        <v>318181.8</v>
      </c>
      <c r="M98" s="104"/>
      <c r="N98" s="105">
        <f t="shared" si="0"/>
        <v>0</v>
      </c>
      <c r="O98" s="64">
        <f t="shared" si="10"/>
        <v>2</v>
      </c>
      <c r="P98" s="64">
        <f t="shared" si="10"/>
        <v>318181.8</v>
      </c>
      <c r="Q98" s="65">
        <f>D98</f>
        <v>0</v>
      </c>
    </row>
    <row r="99" spans="2:17" s="106" customFormat="1" ht="18" customHeight="1" x14ac:dyDescent="0.25">
      <c r="B99" s="99" t="s">
        <v>72</v>
      </c>
      <c r="C99" s="107">
        <v>1542</v>
      </c>
      <c r="D99" s="91">
        <v>30</v>
      </c>
      <c r="E99" s="99" t="s">
        <v>55</v>
      </c>
      <c r="F99" s="89" t="s">
        <v>74</v>
      </c>
      <c r="G99" s="89" t="s">
        <v>75</v>
      </c>
      <c r="H99" s="103">
        <v>13686</v>
      </c>
      <c r="I99" s="103"/>
      <c r="J99" s="103"/>
      <c r="K99" s="104">
        <v>13.6</v>
      </c>
      <c r="L99" s="98">
        <f t="shared" si="9"/>
        <v>186129.6</v>
      </c>
      <c r="M99" s="108">
        <v>14</v>
      </c>
      <c r="N99" s="98">
        <f t="shared" si="0"/>
        <v>191604</v>
      </c>
      <c r="O99" s="64">
        <f t="shared" si="10"/>
        <v>-0.40000000000000036</v>
      </c>
      <c r="P99" s="64"/>
      <c r="Q99" s="65">
        <f>D99</f>
        <v>30</v>
      </c>
    </row>
    <row r="100" spans="2:17" s="106" customFormat="1" ht="18" customHeight="1" x14ac:dyDescent="0.25">
      <c r="B100" s="99" t="s">
        <v>72</v>
      </c>
      <c r="C100" s="107">
        <v>1542</v>
      </c>
      <c r="D100" s="91">
        <v>31</v>
      </c>
      <c r="E100" s="57" t="s">
        <v>58</v>
      </c>
      <c r="F100" s="89" t="s">
        <v>76</v>
      </c>
      <c r="G100" s="89"/>
      <c r="H100" s="103">
        <v>42302</v>
      </c>
      <c r="I100" s="103"/>
      <c r="J100" s="103"/>
      <c r="K100" s="104">
        <v>39.6</v>
      </c>
      <c r="L100" s="98">
        <f t="shared" si="9"/>
        <v>1675159.2</v>
      </c>
      <c r="M100" s="104">
        <v>39.6</v>
      </c>
      <c r="N100" s="105">
        <f t="shared" si="0"/>
        <v>1675159.2</v>
      </c>
      <c r="O100" s="64">
        <f t="shared" si="10"/>
        <v>0</v>
      </c>
      <c r="P100" s="64">
        <f t="shared" si="10"/>
        <v>0</v>
      </c>
      <c r="Q100" s="65">
        <f>D100</f>
        <v>31</v>
      </c>
    </row>
    <row r="101" spans="2:17" s="106" customFormat="1" ht="18" customHeight="1" x14ac:dyDescent="0.25">
      <c r="B101" s="99" t="s">
        <v>72</v>
      </c>
      <c r="C101" s="107">
        <v>1542</v>
      </c>
      <c r="D101" s="102">
        <v>33</v>
      </c>
      <c r="E101" s="99" t="s">
        <v>77</v>
      </c>
      <c r="F101" s="89" t="s">
        <v>78</v>
      </c>
      <c r="G101" s="89"/>
      <c r="H101" s="103">
        <v>52832</v>
      </c>
      <c r="I101" s="103"/>
      <c r="J101" s="103"/>
      <c r="K101" s="104">
        <v>19.8</v>
      </c>
      <c r="L101" s="98">
        <f t="shared" si="9"/>
        <v>1046073.6000000001</v>
      </c>
      <c r="M101" s="97">
        <v>19.8</v>
      </c>
      <c r="N101" s="98">
        <f t="shared" si="0"/>
        <v>1046073.6000000001</v>
      </c>
      <c r="O101" s="64">
        <f t="shared" si="10"/>
        <v>0</v>
      </c>
      <c r="P101" s="64">
        <f t="shared" si="10"/>
        <v>0</v>
      </c>
      <c r="Q101" s="65">
        <f>D101</f>
        <v>33</v>
      </c>
    </row>
    <row r="102" spans="2:17" s="106" customFormat="1" ht="18" customHeight="1" x14ac:dyDescent="0.25">
      <c r="B102" s="99" t="s">
        <v>72</v>
      </c>
      <c r="C102" s="107">
        <v>1542</v>
      </c>
      <c r="D102" s="109">
        <v>30</v>
      </c>
      <c r="E102" s="101" t="s">
        <v>77</v>
      </c>
      <c r="F102" s="94" t="s">
        <v>79</v>
      </c>
      <c r="G102" s="94"/>
      <c r="H102" s="110">
        <v>52832</v>
      </c>
      <c r="I102" s="110"/>
      <c r="J102" s="110"/>
      <c r="K102" s="111">
        <v>5.5</v>
      </c>
      <c r="L102" s="98">
        <f t="shared" si="9"/>
        <v>290576</v>
      </c>
      <c r="M102" s="97">
        <v>5.5</v>
      </c>
      <c r="N102" s="98">
        <f t="shared" si="0"/>
        <v>290576</v>
      </c>
      <c r="O102" s="64">
        <f t="shared" si="10"/>
        <v>0</v>
      </c>
      <c r="P102" s="64">
        <f t="shared" si="10"/>
        <v>0</v>
      </c>
      <c r="Q102" s="65">
        <f>D102</f>
        <v>30</v>
      </c>
    </row>
    <row r="103" spans="2:17" s="106" customFormat="1" ht="18" customHeight="1" x14ac:dyDescent="0.25">
      <c r="B103" s="99" t="s">
        <v>51</v>
      </c>
      <c r="C103" s="107" t="str">
        <f>B103</f>
        <v>06/01</v>
      </c>
      <c r="D103" s="109">
        <v>33</v>
      </c>
      <c r="E103" s="101" t="s">
        <v>77</v>
      </c>
      <c r="F103" s="94" t="s">
        <v>80</v>
      </c>
      <c r="G103" s="94"/>
      <c r="H103" s="110">
        <v>52832</v>
      </c>
      <c r="I103" s="110"/>
      <c r="J103" s="110"/>
      <c r="K103" s="111">
        <v>5.5</v>
      </c>
      <c r="L103" s="98">
        <f t="shared" si="9"/>
        <v>290576</v>
      </c>
      <c r="M103" s="97">
        <v>5.5</v>
      </c>
      <c r="N103" s="98">
        <f t="shared" si="0"/>
        <v>290576</v>
      </c>
      <c r="O103" s="64">
        <f t="shared" si="10"/>
        <v>0</v>
      </c>
      <c r="P103" s="64">
        <f t="shared" si="10"/>
        <v>0</v>
      </c>
      <c r="Q103" s="65">
        <f>D103</f>
        <v>33</v>
      </c>
    </row>
    <row r="104" spans="2:17" s="106" customFormat="1" ht="18" customHeight="1" x14ac:dyDescent="0.25">
      <c r="B104" s="99" t="s">
        <v>51</v>
      </c>
      <c r="C104" s="107" t="str">
        <f>B104</f>
        <v>06/01</v>
      </c>
      <c r="D104" s="109">
        <v>33</v>
      </c>
      <c r="E104" s="101" t="s">
        <v>77</v>
      </c>
      <c r="F104" s="94" t="s">
        <v>82</v>
      </c>
      <c r="G104" s="94"/>
      <c r="H104" s="110">
        <f>+L104/K104</f>
        <v>58941.515151515152</v>
      </c>
      <c r="I104" s="110"/>
      <c r="J104" s="110"/>
      <c r="K104" s="112">
        <v>3.3</v>
      </c>
      <c r="L104" s="98">
        <v>194507</v>
      </c>
      <c r="M104" s="97">
        <v>3.3</v>
      </c>
      <c r="N104" s="98">
        <f t="shared" si="0"/>
        <v>194507</v>
      </c>
      <c r="O104" s="64">
        <f t="shared" si="10"/>
        <v>0</v>
      </c>
      <c r="P104" s="64">
        <f t="shared" si="10"/>
        <v>0</v>
      </c>
      <c r="Q104" s="65">
        <f>D104</f>
        <v>33</v>
      </c>
    </row>
    <row r="105" spans="2:17" s="106" customFormat="1" ht="18" customHeight="1" x14ac:dyDescent="0.25">
      <c r="B105" s="99" t="s">
        <v>83</v>
      </c>
      <c r="C105" s="107">
        <v>1654</v>
      </c>
      <c r="D105" s="91">
        <v>30</v>
      </c>
      <c r="E105" s="99" t="s">
        <v>55</v>
      </c>
      <c r="F105" s="89" t="s">
        <v>84</v>
      </c>
      <c r="G105" s="89" t="s">
        <v>85</v>
      </c>
      <c r="H105" s="103">
        <v>13590</v>
      </c>
      <c r="I105" s="103"/>
      <c r="J105" s="103"/>
      <c r="K105" s="104">
        <v>95.04</v>
      </c>
      <c r="L105" s="98">
        <f t="shared" ref="L105:L119" si="11">H105*K105</f>
        <v>1291593.6000000001</v>
      </c>
      <c r="M105" s="97">
        <v>95.04</v>
      </c>
      <c r="N105" s="98">
        <f t="shared" si="0"/>
        <v>1291593.6000000001</v>
      </c>
      <c r="O105" s="64">
        <f t="shared" si="10"/>
        <v>0</v>
      </c>
      <c r="P105" s="64">
        <f t="shared" si="10"/>
        <v>0</v>
      </c>
      <c r="Q105" s="65">
        <f>D105</f>
        <v>30</v>
      </c>
    </row>
    <row r="106" spans="2:17" s="106" customFormat="1" ht="18" customHeight="1" x14ac:dyDescent="0.25">
      <c r="B106" s="99" t="s">
        <v>83</v>
      </c>
      <c r="C106" s="107">
        <v>1654</v>
      </c>
      <c r="D106" s="107">
        <v>27</v>
      </c>
      <c r="E106" s="99" t="s">
        <v>51</v>
      </c>
      <c r="F106" s="86" t="s">
        <v>86</v>
      </c>
      <c r="G106" s="86"/>
      <c r="H106" s="103">
        <v>9700</v>
      </c>
      <c r="I106" s="103"/>
      <c r="J106" s="103"/>
      <c r="K106" s="104">
        <v>50.04</v>
      </c>
      <c r="L106" s="98">
        <f t="shared" si="11"/>
        <v>485388</v>
      </c>
      <c r="M106" s="104">
        <v>50.04</v>
      </c>
      <c r="N106" s="98">
        <f t="shared" si="0"/>
        <v>485388</v>
      </c>
      <c r="O106" s="64">
        <f t="shared" si="10"/>
        <v>0</v>
      </c>
      <c r="P106" s="64">
        <f t="shared" si="10"/>
        <v>0</v>
      </c>
      <c r="Q106" s="65">
        <f>D106</f>
        <v>27</v>
      </c>
    </row>
    <row r="107" spans="2:17" s="106" customFormat="1" ht="18" customHeight="1" x14ac:dyDescent="0.25">
      <c r="B107" s="99" t="s">
        <v>83</v>
      </c>
      <c r="C107" s="107">
        <v>1654</v>
      </c>
      <c r="D107" s="107">
        <v>27</v>
      </c>
      <c r="E107" s="99" t="s">
        <v>51</v>
      </c>
      <c r="F107" s="86" t="s">
        <v>87</v>
      </c>
      <c r="G107" s="86"/>
      <c r="H107" s="113">
        <v>13868</v>
      </c>
      <c r="I107" s="113"/>
      <c r="J107" s="113"/>
      <c r="K107" s="97">
        <v>34</v>
      </c>
      <c r="L107" s="98">
        <f t="shared" si="11"/>
        <v>471512</v>
      </c>
      <c r="M107" s="97">
        <v>34</v>
      </c>
      <c r="N107" s="98">
        <f t="shared" si="0"/>
        <v>471512</v>
      </c>
      <c r="O107" s="64">
        <f t="shared" si="10"/>
        <v>0</v>
      </c>
      <c r="P107" s="64">
        <f t="shared" si="10"/>
        <v>0</v>
      </c>
      <c r="Q107" s="65">
        <f>D107</f>
        <v>27</v>
      </c>
    </row>
    <row r="108" spans="2:17" s="106" customFormat="1" ht="18" customHeight="1" x14ac:dyDescent="0.25">
      <c r="B108" s="99" t="s">
        <v>83</v>
      </c>
      <c r="C108" s="107">
        <v>1654</v>
      </c>
      <c r="D108" s="102">
        <v>33</v>
      </c>
      <c r="E108" s="99" t="s">
        <v>77</v>
      </c>
      <c r="F108" s="89" t="s">
        <v>88</v>
      </c>
      <c r="G108" s="89"/>
      <c r="H108" s="103">
        <v>17369</v>
      </c>
      <c r="I108" s="103"/>
      <c r="J108" s="103"/>
      <c r="K108" s="104">
        <v>6.6</v>
      </c>
      <c r="L108" s="98">
        <f t="shared" si="11"/>
        <v>114635.4</v>
      </c>
      <c r="M108" s="97">
        <v>6.6</v>
      </c>
      <c r="N108" s="98">
        <f t="shared" si="0"/>
        <v>114635.4</v>
      </c>
      <c r="O108" s="64">
        <f t="shared" si="10"/>
        <v>0</v>
      </c>
      <c r="P108" s="64">
        <f t="shared" si="10"/>
        <v>0</v>
      </c>
      <c r="Q108" s="65">
        <f>D108</f>
        <v>33</v>
      </c>
    </row>
    <row r="109" spans="2:17" s="106" customFormat="1" ht="18" customHeight="1" x14ac:dyDescent="0.25">
      <c r="B109" s="99" t="s">
        <v>83</v>
      </c>
      <c r="C109" s="107">
        <v>1654</v>
      </c>
      <c r="D109" s="102">
        <v>33</v>
      </c>
      <c r="E109" s="99" t="s">
        <v>77</v>
      </c>
      <c r="F109" s="89" t="s">
        <v>89</v>
      </c>
      <c r="G109" s="89"/>
      <c r="H109" s="103">
        <v>17369</v>
      </c>
      <c r="I109" s="103"/>
      <c r="J109" s="103"/>
      <c r="K109" s="104">
        <v>6.6</v>
      </c>
      <c r="L109" s="98">
        <f t="shared" si="11"/>
        <v>114635.4</v>
      </c>
      <c r="M109" s="97">
        <v>6.6</v>
      </c>
      <c r="N109" s="98">
        <f t="shared" si="0"/>
        <v>114635.4</v>
      </c>
      <c r="O109" s="64">
        <f t="shared" si="10"/>
        <v>0</v>
      </c>
      <c r="P109" s="64">
        <f t="shared" si="10"/>
        <v>0</v>
      </c>
      <c r="Q109" s="65">
        <f>D109</f>
        <v>33</v>
      </c>
    </row>
    <row r="110" spans="2:17" s="106" customFormat="1" ht="18" customHeight="1" x14ac:dyDescent="0.25">
      <c r="B110" s="99" t="s">
        <v>90</v>
      </c>
      <c r="C110" s="107">
        <v>1688</v>
      </c>
      <c r="D110" s="91">
        <v>30</v>
      </c>
      <c r="E110" s="99" t="s">
        <v>55</v>
      </c>
      <c r="F110" s="89" t="s">
        <v>91</v>
      </c>
      <c r="G110" s="89" t="s">
        <v>92</v>
      </c>
      <c r="H110" s="103">
        <v>17867</v>
      </c>
      <c r="I110" s="103"/>
      <c r="J110" s="103"/>
      <c r="K110" s="104">
        <v>23.4</v>
      </c>
      <c r="L110" s="98">
        <f t="shared" si="11"/>
        <v>418087.8</v>
      </c>
      <c r="M110" s="97">
        <v>23.4</v>
      </c>
      <c r="N110" s="98">
        <f t="shared" si="0"/>
        <v>418087.8</v>
      </c>
      <c r="O110" s="64">
        <f t="shared" si="10"/>
        <v>0</v>
      </c>
      <c r="P110" s="64">
        <f t="shared" si="10"/>
        <v>0</v>
      </c>
      <c r="Q110" s="65">
        <f>D110</f>
        <v>30</v>
      </c>
    </row>
    <row r="111" spans="2:17" s="106" customFormat="1" ht="18" customHeight="1" x14ac:dyDescent="0.25">
      <c r="B111" s="99" t="s">
        <v>90</v>
      </c>
      <c r="C111" s="107">
        <v>1688</v>
      </c>
      <c r="D111" s="91">
        <v>30</v>
      </c>
      <c r="E111" s="99" t="s">
        <v>55</v>
      </c>
      <c r="F111" s="89" t="s">
        <v>91</v>
      </c>
      <c r="G111" s="89" t="s">
        <v>93</v>
      </c>
      <c r="H111" s="103">
        <v>17866.04</v>
      </c>
      <c r="I111" s="103"/>
      <c r="J111" s="103"/>
      <c r="K111" s="104">
        <v>26</v>
      </c>
      <c r="L111" s="98">
        <f t="shared" si="11"/>
        <v>464517.04000000004</v>
      </c>
      <c r="M111" s="98">
        <v>2</v>
      </c>
      <c r="N111" s="98">
        <f t="shared" si="0"/>
        <v>35732.080000000002</v>
      </c>
      <c r="O111" s="64">
        <f t="shared" si="10"/>
        <v>24</v>
      </c>
      <c r="P111" s="64">
        <f t="shared" si="10"/>
        <v>428784.96</v>
      </c>
      <c r="Q111" s="65">
        <f>D111</f>
        <v>30</v>
      </c>
    </row>
    <row r="112" spans="2:17" s="106" customFormat="1" ht="18" customHeight="1" x14ac:dyDescent="0.25">
      <c r="B112" s="99" t="s">
        <v>90</v>
      </c>
      <c r="C112" s="107">
        <v>1688</v>
      </c>
      <c r="D112" s="56">
        <v>29</v>
      </c>
      <c r="E112" s="57" t="s">
        <v>53</v>
      </c>
      <c r="F112" s="89" t="s">
        <v>54</v>
      </c>
      <c r="G112" s="89"/>
      <c r="H112" s="103">
        <v>25887</v>
      </c>
      <c r="I112" s="103"/>
      <c r="J112" s="103"/>
      <c r="K112" s="104">
        <v>68.040000000000006</v>
      </c>
      <c r="L112" s="98">
        <f t="shared" si="11"/>
        <v>1761351.4800000002</v>
      </c>
      <c r="M112" s="97">
        <v>68.040000000000006</v>
      </c>
      <c r="N112" s="98">
        <f t="shared" si="0"/>
        <v>1761351.4800000002</v>
      </c>
      <c r="O112" s="64">
        <f t="shared" si="10"/>
        <v>0</v>
      </c>
      <c r="P112" s="64">
        <f t="shared" si="10"/>
        <v>0</v>
      </c>
      <c r="Q112" s="65">
        <f>D112</f>
        <v>29</v>
      </c>
    </row>
    <row r="113" spans="2:17" s="106" customFormat="1" ht="18" customHeight="1" x14ac:dyDescent="0.25">
      <c r="B113" s="99" t="s">
        <v>90</v>
      </c>
      <c r="C113" s="107">
        <v>1688</v>
      </c>
      <c r="D113" s="56">
        <v>29</v>
      </c>
      <c r="E113" s="57" t="s">
        <v>53</v>
      </c>
      <c r="F113" s="89" t="s">
        <v>54</v>
      </c>
      <c r="G113" s="89"/>
      <c r="H113" s="103">
        <v>25887</v>
      </c>
      <c r="I113" s="103"/>
      <c r="J113" s="103"/>
      <c r="K113" s="104">
        <v>25.2</v>
      </c>
      <c r="L113" s="98">
        <f t="shared" si="11"/>
        <v>652352.4</v>
      </c>
      <c r="M113" s="97">
        <f>25.2-3.6</f>
        <v>21.599999999999998</v>
      </c>
      <c r="N113" s="98">
        <f t="shared" si="0"/>
        <v>559159.19999999995</v>
      </c>
      <c r="O113" s="64">
        <f t="shared" si="10"/>
        <v>3.6000000000000014</v>
      </c>
      <c r="P113" s="64">
        <f t="shared" si="10"/>
        <v>93193.20000000007</v>
      </c>
      <c r="Q113" s="65">
        <f>D113</f>
        <v>29</v>
      </c>
    </row>
    <row r="114" spans="2:17" s="106" customFormat="1" ht="18" customHeight="1" x14ac:dyDescent="0.25">
      <c r="B114" s="99" t="s">
        <v>90</v>
      </c>
      <c r="C114" s="107">
        <v>1688</v>
      </c>
      <c r="D114" s="102">
        <v>33</v>
      </c>
      <c r="E114" s="99" t="s">
        <v>77</v>
      </c>
      <c r="F114" s="89" t="s">
        <v>94</v>
      </c>
      <c r="G114" s="89"/>
      <c r="H114" s="103">
        <v>52832</v>
      </c>
      <c r="I114" s="103"/>
      <c r="J114" s="103"/>
      <c r="K114" s="104">
        <v>11</v>
      </c>
      <c r="L114" s="98">
        <f t="shared" si="11"/>
        <v>581152</v>
      </c>
      <c r="M114" s="97">
        <v>11</v>
      </c>
      <c r="N114" s="98">
        <f t="shared" si="0"/>
        <v>581152</v>
      </c>
      <c r="O114" s="64">
        <f t="shared" si="10"/>
        <v>0</v>
      </c>
      <c r="P114" s="64">
        <f t="shared" si="10"/>
        <v>0</v>
      </c>
      <c r="Q114" s="65">
        <f>D114</f>
        <v>33</v>
      </c>
    </row>
    <row r="115" spans="2:17" s="106" customFormat="1" ht="18" customHeight="1" x14ac:dyDescent="0.25">
      <c r="B115" s="99" t="s">
        <v>90</v>
      </c>
      <c r="C115" s="107">
        <v>1688</v>
      </c>
      <c r="D115" s="91">
        <v>31</v>
      </c>
      <c r="E115" s="99" t="s">
        <v>58</v>
      </c>
      <c r="F115" s="89" t="s">
        <v>95</v>
      </c>
      <c r="G115" s="89"/>
      <c r="H115" s="103">
        <v>13590</v>
      </c>
      <c r="I115" s="103"/>
      <c r="J115" s="103"/>
      <c r="K115" s="104">
        <v>71.28</v>
      </c>
      <c r="L115" s="98">
        <f t="shared" si="11"/>
        <v>968695.20000000007</v>
      </c>
      <c r="M115" s="97">
        <v>71.28</v>
      </c>
      <c r="N115" s="98">
        <f t="shared" si="0"/>
        <v>968695.20000000007</v>
      </c>
      <c r="O115" s="64">
        <f t="shared" si="10"/>
        <v>0</v>
      </c>
      <c r="P115" s="64">
        <f t="shared" si="10"/>
        <v>0</v>
      </c>
      <c r="Q115" s="65">
        <f>D115</f>
        <v>31</v>
      </c>
    </row>
    <row r="116" spans="2:17" s="106" customFormat="1" ht="18" customHeight="1" x14ac:dyDescent="0.25">
      <c r="B116" s="99" t="s">
        <v>90</v>
      </c>
      <c r="C116" s="107">
        <v>1688</v>
      </c>
      <c r="D116" s="91">
        <v>31</v>
      </c>
      <c r="E116" s="99" t="s">
        <v>58</v>
      </c>
      <c r="F116" s="89" t="s">
        <v>96</v>
      </c>
      <c r="G116" s="89"/>
      <c r="H116" s="103">
        <v>13590</v>
      </c>
      <c r="I116" s="103"/>
      <c r="J116" s="103"/>
      <c r="K116" s="104">
        <v>19.8</v>
      </c>
      <c r="L116" s="98">
        <f t="shared" si="11"/>
        <v>269082</v>
      </c>
      <c r="M116" s="98">
        <v>9</v>
      </c>
      <c r="N116" s="98">
        <f t="shared" si="0"/>
        <v>122310</v>
      </c>
      <c r="O116" s="64">
        <f t="shared" si="10"/>
        <v>10.8</v>
      </c>
      <c r="P116" s="64">
        <f t="shared" si="10"/>
        <v>146772</v>
      </c>
      <c r="Q116" s="65">
        <f>D116</f>
        <v>31</v>
      </c>
    </row>
    <row r="117" spans="2:17" s="106" customFormat="1" ht="18" customHeight="1" x14ac:dyDescent="0.25">
      <c r="B117" s="99" t="s">
        <v>90</v>
      </c>
      <c r="C117" s="107">
        <v>1688</v>
      </c>
      <c r="D117" s="107">
        <v>27</v>
      </c>
      <c r="E117" s="114" t="s">
        <v>51</v>
      </c>
      <c r="F117" s="86" t="s">
        <v>97</v>
      </c>
      <c r="G117" s="86"/>
      <c r="H117" s="103">
        <v>9699.5300000000007</v>
      </c>
      <c r="I117" s="103"/>
      <c r="J117" s="103"/>
      <c r="K117" s="104">
        <v>75.06</v>
      </c>
      <c r="L117" s="98">
        <f t="shared" si="11"/>
        <v>728046.72180000006</v>
      </c>
      <c r="M117" s="104">
        <v>75.06</v>
      </c>
      <c r="N117" s="98">
        <f t="shared" si="0"/>
        <v>728046.72180000006</v>
      </c>
      <c r="O117" s="64">
        <f t="shared" si="10"/>
        <v>0</v>
      </c>
      <c r="P117" s="64">
        <f t="shared" si="10"/>
        <v>0</v>
      </c>
      <c r="Q117" s="65">
        <f>D117</f>
        <v>27</v>
      </c>
    </row>
    <row r="118" spans="2:17" s="106" customFormat="1" ht="18" customHeight="1" x14ac:dyDescent="0.25">
      <c r="B118" s="99" t="s">
        <v>90</v>
      </c>
      <c r="C118" s="107">
        <v>1688</v>
      </c>
      <c r="D118" s="107"/>
      <c r="E118" s="107" t="str">
        <f>B118</f>
        <v>09/01</v>
      </c>
      <c r="F118" s="89" t="s">
        <v>98</v>
      </c>
      <c r="G118" s="89"/>
      <c r="H118" s="103">
        <v>9700</v>
      </c>
      <c r="I118" s="103"/>
      <c r="J118" s="103"/>
      <c r="K118" s="104">
        <v>20.85</v>
      </c>
      <c r="L118" s="98">
        <f t="shared" si="11"/>
        <v>202245</v>
      </c>
      <c r="M118" s="105"/>
      <c r="N118" s="105"/>
      <c r="O118" s="64">
        <f t="shared" si="10"/>
        <v>20.85</v>
      </c>
      <c r="P118" s="64">
        <f t="shared" si="10"/>
        <v>202245</v>
      </c>
      <c r="Q118" s="65">
        <f>D118</f>
        <v>0</v>
      </c>
    </row>
    <row r="119" spans="2:17" s="106" customFormat="1" ht="18" customHeight="1" x14ac:dyDescent="0.25">
      <c r="B119" s="99" t="s">
        <v>90</v>
      </c>
      <c r="C119" s="107">
        <v>1688</v>
      </c>
      <c r="D119" s="115" t="s">
        <v>99</v>
      </c>
      <c r="E119" s="107" t="s">
        <v>77</v>
      </c>
      <c r="F119" s="89" t="s">
        <v>100</v>
      </c>
      <c r="G119" s="89"/>
      <c r="H119" s="103">
        <v>17369</v>
      </c>
      <c r="I119" s="103"/>
      <c r="J119" s="103"/>
      <c r="K119" s="116">
        <v>71.28</v>
      </c>
      <c r="L119" s="98">
        <f t="shared" si="11"/>
        <v>1238062.32</v>
      </c>
      <c r="M119" s="117">
        <f>71.28-9.74+5</f>
        <v>66.539999999999992</v>
      </c>
      <c r="N119" s="98">
        <f>M119*H119</f>
        <v>1155733.2599999998</v>
      </c>
      <c r="O119" s="64">
        <f>I119+K119-M119-M120</f>
        <v>0</v>
      </c>
      <c r="P119" s="64">
        <f>J119+L119-N119-N120</f>
        <v>1.3096723705530167E-10</v>
      </c>
      <c r="Q119" s="65" t="str">
        <f>D119</f>
        <v>33</v>
      </c>
    </row>
    <row r="120" spans="2:17" s="106" customFormat="1" ht="18" customHeight="1" x14ac:dyDescent="0.25">
      <c r="B120" s="99"/>
      <c r="C120" s="107"/>
      <c r="D120" s="115">
        <v>35</v>
      </c>
      <c r="E120" s="99" t="s">
        <v>68</v>
      </c>
      <c r="F120" s="89" t="s">
        <v>100</v>
      </c>
      <c r="G120" s="89"/>
      <c r="H120" s="103">
        <v>17369</v>
      </c>
      <c r="I120" s="103"/>
      <c r="J120" s="103"/>
      <c r="K120" s="104"/>
      <c r="L120" s="98"/>
      <c r="M120" s="97">
        <f>K119-M119</f>
        <v>4.7400000000000091</v>
      </c>
      <c r="N120" s="98">
        <f>+M120*H120</f>
        <v>82329.060000000158</v>
      </c>
      <c r="O120" s="64"/>
      <c r="P120" s="64"/>
      <c r="Q120" s="65"/>
    </row>
    <row r="121" spans="2:17" s="106" customFormat="1" ht="18" customHeight="1" x14ac:dyDescent="0.25">
      <c r="B121" s="99" t="s">
        <v>90</v>
      </c>
      <c r="C121" s="107">
        <v>1688</v>
      </c>
      <c r="D121" s="107"/>
      <c r="E121" s="107" t="str">
        <f>B121</f>
        <v>09/01</v>
      </c>
      <c r="F121" s="89" t="s">
        <v>101</v>
      </c>
      <c r="G121" s="89"/>
      <c r="H121" s="103">
        <v>17369</v>
      </c>
      <c r="I121" s="103"/>
      <c r="J121" s="103"/>
      <c r="K121" s="104">
        <v>19.8</v>
      </c>
      <c r="L121" s="98">
        <f t="shared" ref="L121:L129" si="12">H121*K121</f>
        <v>343906.2</v>
      </c>
      <c r="M121" s="105"/>
      <c r="N121" s="62"/>
      <c r="O121" s="64">
        <f t="shared" ref="O121:P152" si="13">I121+K121-M121</f>
        <v>19.8</v>
      </c>
      <c r="P121" s="64">
        <f t="shared" si="13"/>
        <v>343906.2</v>
      </c>
      <c r="Q121" s="65">
        <f>D121</f>
        <v>0</v>
      </c>
    </row>
    <row r="122" spans="2:17" s="106" customFormat="1" ht="18" customHeight="1" x14ac:dyDescent="0.25">
      <c r="B122" s="99" t="s">
        <v>90</v>
      </c>
      <c r="C122" s="107">
        <v>1688</v>
      </c>
      <c r="D122" s="107">
        <v>27</v>
      </c>
      <c r="E122" s="99" t="s">
        <v>51</v>
      </c>
      <c r="F122" s="86" t="s">
        <v>102</v>
      </c>
      <c r="G122" s="86"/>
      <c r="H122" s="113">
        <v>13868</v>
      </c>
      <c r="I122" s="113"/>
      <c r="J122" s="113"/>
      <c r="K122" s="97">
        <v>20.399999999999999</v>
      </c>
      <c r="L122" s="98">
        <f t="shared" si="12"/>
        <v>282907.19999999995</v>
      </c>
      <c r="M122" s="97">
        <v>20.399999999999999</v>
      </c>
      <c r="N122" s="63">
        <f>M122*H122</f>
        <v>282907.19999999995</v>
      </c>
      <c r="O122" s="64">
        <f t="shared" si="13"/>
        <v>0</v>
      </c>
      <c r="P122" s="64">
        <f t="shared" si="13"/>
        <v>0</v>
      </c>
      <c r="Q122" s="65">
        <f>D122</f>
        <v>27</v>
      </c>
    </row>
    <row r="123" spans="2:17" s="106" customFormat="1" ht="18" customHeight="1" x14ac:dyDescent="0.25">
      <c r="B123" s="99" t="s">
        <v>90</v>
      </c>
      <c r="C123" s="107">
        <v>1688</v>
      </c>
      <c r="D123" s="107"/>
      <c r="E123" s="107" t="str">
        <f>B123</f>
        <v>09/01</v>
      </c>
      <c r="F123" s="89" t="s">
        <v>103</v>
      </c>
      <c r="G123" s="89"/>
      <c r="H123" s="103">
        <v>24624</v>
      </c>
      <c r="I123" s="103"/>
      <c r="J123" s="103"/>
      <c r="K123" s="104">
        <v>62.1</v>
      </c>
      <c r="L123" s="98">
        <f t="shared" si="12"/>
        <v>1529150.4000000001</v>
      </c>
      <c r="M123" s="105"/>
      <c r="N123" s="62"/>
      <c r="O123" s="64">
        <f t="shared" si="13"/>
        <v>62.1</v>
      </c>
      <c r="P123" s="64">
        <f t="shared" si="13"/>
        <v>1529150.4000000001</v>
      </c>
      <c r="Q123" s="65">
        <f>D123</f>
        <v>0</v>
      </c>
    </row>
    <row r="124" spans="2:17" s="106" customFormat="1" ht="18" customHeight="1" x14ac:dyDescent="0.25">
      <c r="B124" s="99" t="s">
        <v>90</v>
      </c>
      <c r="C124" s="107">
        <v>1688</v>
      </c>
      <c r="D124" s="102">
        <v>33</v>
      </c>
      <c r="E124" s="99" t="s">
        <v>77</v>
      </c>
      <c r="F124" s="89" t="s">
        <v>104</v>
      </c>
      <c r="G124" s="89"/>
      <c r="H124" s="103">
        <v>42302</v>
      </c>
      <c r="I124" s="103"/>
      <c r="J124" s="103"/>
      <c r="K124" s="104">
        <v>20.16</v>
      </c>
      <c r="L124" s="98">
        <f t="shared" si="12"/>
        <v>852808.32</v>
      </c>
      <c r="M124" s="97">
        <v>20.16</v>
      </c>
      <c r="N124" s="63">
        <f>M124*H124</f>
        <v>852808.32</v>
      </c>
      <c r="O124" s="64">
        <f t="shared" si="13"/>
        <v>0</v>
      </c>
      <c r="P124" s="64">
        <f t="shared" si="13"/>
        <v>0</v>
      </c>
      <c r="Q124" s="65">
        <f>D124</f>
        <v>33</v>
      </c>
    </row>
    <row r="125" spans="2:17" s="106" customFormat="1" ht="18" customHeight="1" x14ac:dyDescent="0.25">
      <c r="B125" s="99" t="s">
        <v>90</v>
      </c>
      <c r="C125" s="107">
        <v>1706</v>
      </c>
      <c r="D125" s="102">
        <v>33</v>
      </c>
      <c r="E125" s="99" t="s">
        <v>77</v>
      </c>
      <c r="F125" s="89" t="s">
        <v>105</v>
      </c>
      <c r="G125" s="89"/>
      <c r="H125" s="103">
        <v>12357.99</v>
      </c>
      <c r="I125" s="103"/>
      <c r="J125" s="103"/>
      <c r="K125" s="104">
        <v>48.96</v>
      </c>
      <c r="L125" s="98">
        <f t="shared" si="12"/>
        <v>605047.19039999996</v>
      </c>
      <c r="M125" s="98">
        <v>20</v>
      </c>
      <c r="N125" s="63">
        <f>M125*H125</f>
        <v>247159.8</v>
      </c>
      <c r="O125" s="64">
        <f t="shared" si="13"/>
        <v>28.96</v>
      </c>
      <c r="P125" s="64">
        <f t="shared" si="13"/>
        <v>357887.39039999997</v>
      </c>
      <c r="Q125" s="65">
        <f>D125</f>
        <v>33</v>
      </c>
    </row>
    <row r="126" spans="2:17" s="106" customFormat="1" ht="18" customHeight="1" x14ac:dyDescent="0.25">
      <c r="B126" s="99" t="s">
        <v>90</v>
      </c>
      <c r="C126" s="107">
        <v>1706</v>
      </c>
      <c r="D126" s="107"/>
      <c r="E126" s="107" t="str">
        <f t="shared" ref="E126:E141" si="14">B126</f>
        <v>09/01</v>
      </c>
      <c r="F126" s="89" t="s">
        <v>106</v>
      </c>
      <c r="G126" s="89"/>
      <c r="H126" s="103">
        <v>26053.5</v>
      </c>
      <c r="I126" s="103"/>
      <c r="J126" s="103"/>
      <c r="K126" s="104">
        <v>6.6</v>
      </c>
      <c r="L126" s="98">
        <f t="shared" si="12"/>
        <v>171953.09999999998</v>
      </c>
      <c r="M126" s="105"/>
      <c r="N126" s="62"/>
      <c r="O126" s="64">
        <f t="shared" si="13"/>
        <v>6.6</v>
      </c>
      <c r="P126" s="64">
        <f t="shared" si="13"/>
        <v>171953.09999999998</v>
      </c>
      <c r="Q126" s="65">
        <f>D126</f>
        <v>0</v>
      </c>
    </row>
    <row r="127" spans="2:17" s="106" customFormat="1" ht="18" customHeight="1" x14ac:dyDescent="0.25">
      <c r="B127" s="99" t="s">
        <v>90</v>
      </c>
      <c r="C127" s="107">
        <v>1705</v>
      </c>
      <c r="D127" s="107"/>
      <c r="E127" s="107" t="str">
        <f t="shared" si="14"/>
        <v>09/01</v>
      </c>
      <c r="F127" s="89" t="s">
        <v>107</v>
      </c>
      <c r="G127" s="89"/>
      <c r="H127" s="103">
        <v>159090.6</v>
      </c>
      <c r="I127" s="103"/>
      <c r="J127" s="103"/>
      <c r="K127" s="104">
        <v>40</v>
      </c>
      <c r="L127" s="98">
        <f t="shared" si="12"/>
        <v>6363624</v>
      </c>
      <c r="M127" s="105"/>
      <c r="N127" s="62"/>
      <c r="O127" s="64">
        <f t="shared" si="13"/>
        <v>40</v>
      </c>
      <c r="P127" s="64">
        <f t="shared" si="13"/>
        <v>6363624</v>
      </c>
      <c r="Q127" s="65">
        <f>D127</f>
        <v>0</v>
      </c>
    </row>
    <row r="128" spans="2:17" s="106" customFormat="1" ht="18" customHeight="1" x14ac:dyDescent="0.25">
      <c r="B128" s="99" t="s">
        <v>90</v>
      </c>
      <c r="C128" s="107">
        <v>1705</v>
      </c>
      <c r="D128" s="107"/>
      <c r="E128" s="107" t="str">
        <f t="shared" si="14"/>
        <v>09/01</v>
      </c>
      <c r="F128" s="89" t="s">
        <v>108</v>
      </c>
      <c r="G128" s="89"/>
      <c r="H128" s="103">
        <v>168182</v>
      </c>
      <c r="I128" s="103"/>
      <c r="J128" s="103"/>
      <c r="K128" s="104">
        <v>40</v>
      </c>
      <c r="L128" s="98">
        <f t="shared" si="12"/>
        <v>6727280</v>
      </c>
      <c r="M128" s="105"/>
      <c r="N128" s="62"/>
      <c r="O128" s="64">
        <f t="shared" si="13"/>
        <v>40</v>
      </c>
      <c r="P128" s="64">
        <f t="shared" si="13"/>
        <v>6727280</v>
      </c>
      <c r="Q128" s="65">
        <f>D128</f>
        <v>0</v>
      </c>
    </row>
    <row r="129" spans="2:18" s="106" customFormat="1" ht="18" customHeight="1" x14ac:dyDescent="0.25">
      <c r="B129" s="99" t="s">
        <v>90</v>
      </c>
      <c r="C129" s="107">
        <v>1705</v>
      </c>
      <c r="D129" s="107"/>
      <c r="E129" s="107" t="str">
        <f t="shared" si="14"/>
        <v>09/01</v>
      </c>
      <c r="F129" s="89" t="s">
        <v>109</v>
      </c>
      <c r="G129" s="89"/>
      <c r="H129" s="103">
        <v>168182</v>
      </c>
      <c r="I129" s="103"/>
      <c r="J129" s="103"/>
      <c r="K129" s="104">
        <v>30</v>
      </c>
      <c r="L129" s="98">
        <f t="shared" si="12"/>
        <v>5045460</v>
      </c>
      <c r="M129" s="105"/>
      <c r="N129" s="62"/>
      <c r="O129" s="64">
        <f t="shared" si="13"/>
        <v>30</v>
      </c>
      <c r="P129" s="64">
        <f t="shared" si="13"/>
        <v>5045460</v>
      </c>
      <c r="Q129" s="65">
        <f>D129</f>
        <v>0</v>
      </c>
    </row>
    <row r="130" spans="2:18" s="106" customFormat="1" ht="18" customHeight="1" x14ac:dyDescent="0.25">
      <c r="B130" s="99" t="s">
        <v>110</v>
      </c>
      <c r="C130" s="107">
        <v>1738</v>
      </c>
      <c r="D130" s="107"/>
      <c r="E130" s="107" t="str">
        <f t="shared" si="14"/>
        <v>10/01</v>
      </c>
      <c r="F130" s="89" t="s">
        <v>111</v>
      </c>
      <c r="G130" s="89"/>
      <c r="H130" s="103">
        <v>42302.75</v>
      </c>
      <c r="I130" s="103"/>
      <c r="J130" s="103"/>
      <c r="K130" s="104">
        <v>40.32</v>
      </c>
      <c r="L130" s="98">
        <f>8181+1705647</f>
        <v>1713828</v>
      </c>
      <c r="M130" s="105"/>
      <c r="N130" s="62"/>
      <c r="O130" s="64">
        <f t="shared" si="13"/>
        <v>40.32</v>
      </c>
      <c r="P130" s="64">
        <f t="shared" si="13"/>
        <v>1713828</v>
      </c>
      <c r="Q130" s="65">
        <f>D130</f>
        <v>0</v>
      </c>
    </row>
    <row r="131" spans="2:18" s="106" customFormat="1" ht="18" customHeight="1" x14ac:dyDescent="0.25">
      <c r="B131" s="99" t="s">
        <v>110</v>
      </c>
      <c r="C131" s="107">
        <v>1738</v>
      </c>
      <c r="D131" s="107"/>
      <c r="E131" s="107" t="str">
        <f t="shared" si="14"/>
        <v>10/01</v>
      </c>
      <c r="F131" s="89" t="s">
        <v>112</v>
      </c>
      <c r="G131" s="89"/>
      <c r="H131" s="103">
        <v>42302</v>
      </c>
      <c r="I131" s="103"/>
      <c r="J131" s="103"/>
      <c r="K131" s="104">
        <v>20.16</v>
      </c>
      <c r="L131" s="98">
        <f>H131*K131</f>
        <v>852808.32</v>
      </c>
      <c r="M131" s="105"/>
      <c r="N131" s="62"/>
      <c r="O131" s="64">
        <f t="shared" si="13"/>
        <v>20.16</v>
      </c>
      <c r="P131" s="64">
        <f t="shared" si="13"/>
        <v>852808.32</v>
      </c>
      <c r="Q131" s="65">
        <f>D131</f>
        <v>0</v>
      </c>
    </row>
    <row r="132" spans="2:18" s="106" customFormat="1" ht="18" customHeight="1" x14ac:dyDescent="0.25">
      <c r="B132" s="99" t="s">
        <v>113</v>
      </c>
      <c r="C132" s="107">
        <v>1770</v>
      </c>
      <c r="D132" s="107"/>
      <c r="E132" s="107" t="str">
        <f t="shared" si="14"/>
        <v>12/01</v>
      </c>
      <c r="F132" s="89" t="s">
        <v>114</v>
      </c>
      <c r="G132" s="89"/>
      <c r="H132" s="103">
        <v>159091.17000000001</v>
      </c>
      <c r="I132" s="103"/>
      <c r="J132" s="103"/>
      <c r="K132" s="104">
        <v>18</v>
      </c>
      <c r="L132" s="98">
        <f>H132*K132</f>
        <v>2863641.06</v>
      </c>
      <c r="M132" s="105"/>
      <c r="N132" s="62"/>
      <c r="O132" s="64">
        <f t="shared" si="13"/>
        <v>18</v>
      </c>
      <c r="P132" s="64">
        <f t="shared" si="13"/>
        <v>2863641.06</v>
      </c>
      <c r="Q132" s="65">
        <f>D132</f>
        <v>0</v>
      </c>
    </row>
    <row r="133" spans="2:18" s="106" customFormat="1" ht="18" customHeight="1" x14ac:dyDescent="0.25">
      <c r="B133" s="99" t="s">
        <v>113</v>
      </c>
      <c r="C133" s="107">
        <v>1770</v>
      </c>
      <c r="D133" s="107"/>
      <c r="E133" s="107" t="str">
        <f t="shared" si="14"/>
        <v>12/01</v>
      </c>
      <c r="F133" s="89" t="s">
        <v>115</v>
      </c>
      <c r="G133" s="89"/>
      <c r="H133" s="103">
        <v>68681.600000000006</v>
      </c>
      <c r="I133" s="103"/>
      <c r="J133" s="103"/>
      <c r="K133" s="104">
        <v>1.1000000000000001</v>
      </c>
      <c r="L133" s="98">
        <f>H133*K133</f>
        <v>75549.760000000009</v>
      </c>
      <c r="M133" s="105"/>
      <c r="N133" s="62"/>
      <c r="O133" s="64">
        <f t="shared" si="13"/>
        <v>1.1000000000000001</v>
      </c>
      <c r="P133" s="64">
        <f t="shared" si="13"/>
        <v>75549.760000000009</v>
      </c>
      <c r="Q133" s="65">
        <f>D133</f>
        <v>0</v>
      </c>
    </row>
    <row r="134" spans="2:18" s="106" customFormat="1" ht="18" customHeight="1" x14ac:dyDescent="0.25">
      <c r="B134" s="99" t="s">
        <v>113</v>
      </c>
      <c r="C134" s="107">
        <v>1770</v>
      </c>
      <c r="D134" s="107"/>
      <c r="E134" s="107" t="str">
        <f t="shared" si="14"/>
        <v>12/01</v>
      </c>
      <c r="F134" s="89" t="s">
        <v>116</v>
      </c>
      <c r="G134" s="89"/>
      <c r="H134" s="103">
        <v>79248</v>
      </c>
      <c r="I134" s="103"/>
      <c r="J134" s="103"/>
      <c r="K134" s="104">
        <v>1.1000000000000001</v>
      </c>
      <c r="L134" s="98">
        <f>H134*K134</f>
        <v>87172.800000000003</v>
      </c>
      <c r="M134" s="105"/>
      <c r="N134" s="62"/>
      <c r="O134" s="64">
        <f t="shared" si="13"/>
        <v>1.1000000000000001</v>
      </c>
      <c r="P134" s="64">
        <f t="shared" si="13"/>
        <v>87172.800000000003</v>
      </c>
      <c r="Q134" s="65">
        <f>D134</f>
        <v>0</v>
      </c>
    </row>
    <row r="135" spans="2:18" s="106" customFormat="1" ht="18" customHeight="1" x14ac:dyDescent="0.25">
      <c r="B135" s="99" t="s">
        <v>117</v>
      </c>
      <c r="C135" s="107">
        <v>1806</v>
      </c>
      <c r="D135" s="107"/>
      <c r="E135" s="107" t="str">
        <f t="shared" si="14"/>
        <v>13/01</v>
      </c>
      <c r="F135" s="89" t="s">
        <v>118</v>
      </c>
      <c r="G135" s="89"/>
      <c r="H135" s="103">
        <v>42305.18</v>
      </c>
      <c r="I135" s="103"/>
      <c r="J135" s="103"/>
      <c r="K135" s="104">
        <v>5.6</v>
      </c>
      <c r="L135" s="98">
        <f>236909+2727</f>
        <v>239636</v>
      </c>
      <c r="M135" s="105"/>
      <c r="N135" s="62"/>
      <c r="O135" s="64">
        <f t="shared" si="13"/>
        <v>5.6</v>
      </c>
      <c r="P135" s="64">
        <f t="shared" si="13"/>
        <v>239636</v>
      </c>
      <c r="Q135" s="65">
        <f>D135</f>
        <v>0</v>
      </c>
    </row>
    <row r="136" spans="2:18" s="106" customFormat="1" ht="18" customHeight="1" x14ac:dyDescent="0.25">
      <c r="B136" s="99" t="s">
        <v>119</v>
      </c>
      <c r="C136" s="107">
        <v>1859</v>
      </c>
      <c r="D136" s="107"/>
      <c r="E136" s="107" t="str">
        <f t="shared" si="14"/>
        <v>14/01</v>
      </c>
      <c r="F136" s="89" t="s">
        <v>120</v>
      </c>
      <c r="G136" s="89"/>
      <c r="H136" s="103">
        <v>9700</v>
      </c>
      <c r="I136" s="103"/>
      <c r="J136" s="103"/>
      <c r="K136" s="104">
        <v>50.04</v>
      </c>
      <c r="L136" s="98">
        <f>H136*K136</f>
        <v>485388</v>
      </c>
      <c r="M136" s="105"/>
      <c r="N136" s="62"/>
      <c r="O136" s="64">
        <f t="shared" si="13"/>
        <v>50.04</v>
      </c>
      <c r="P136" s="64">
        <f t="shared" si="13"/>
        <v>485388</v>
      </c>
      <c r="Q136" s="65">
        <f>D136</f>
        <v>0</v>
      </c>
    </row>
    <row r="137" spans="2:18" s="106" customFormat="1" ht="18" customHeight="1" x14ac:dyDescent="0.25">
      <c r="B137" s="99" t="s">
        <v>121</v>
      </c>
      <c r="C137" s="107">
        <v>1938</v>
      </c>
      <c r="D137" s="107"/>
      <c r="E137" s="107" t="str">
        <f t="shared" si="14"/>
        <v>16/01</v>
      </c>
      <c r="F137" s="89" t="s">
        <v>122</v>
      </c>
      <c r="G137" s="89"/>
      <c r="H137" s="103">
        <v>168199.5</v>
      </c>
      <c r="I137" s="103"/>
      <c r="J137" s="103"/>
      <c r="K137" s="104">
        <v>2</v>
      </c>
      <c r="L137" s="98">
        <f>H137*K137</f>
        <v>336399</v>
      </c>
      <c r="M137" s="105"/>
      <c r="N137" s="62"/>
      <c r="O137" s="64">
        <f t="shared" si="13"/>
        <v>2</v>
      </c>
      <c r="P137" s="64">
        <f t="shared" si="13"/>
        <v>336399</v>
      </c>
      <c r="Q137" s="65">
        <f>D137</f>
        <v>0</v>
      </c>
    </row>
    <row r="138" spans="2:18" s="106" customFormat="1" ht="18" customHeight="1" x14ac:dyDescent="0.25">
      <c r="B138" s="99" t="s">
        <v>121</v>
      </c>
      <c r="C138" s="107">
        <v>1938</v>
      </c>
      <c r="D138" s="107"/>
      <c r="E138" s="107" t="str">
        <f t="shared" si="14"/>
        <v>16/01</v>
      </c>
      <c r="F138" s="89" t="s">
        <v>123</v>
      </c>
      <c r="G138" s="89"/>
      <c r="H138" s="103">
        <v>52832</v>
      </c>
      <c r="I138" s="103"/>
      <c r="J138" s="103"/>
      <c r="K138" s="104">
        <v>5.5</v>
      </c>
      <c r="L138" s="98">
        <f>H138*K138</f>
        <v>290576</v>
      </c>
      <c r="M138" s="105"/>
      <c r="N138" s="62"/>
      <c r="O138" s="64">
        <f t="shared" si="13"/>
        <v>5.5</v>
      </c>
      <c r="P138" s="64">
        <f t="shared" si="13"/>
        <v>290576</v>
      </c>
      <c r="Q138" s="65">
        <f>D138</f>
        <v>0</v>
      </c>
    </row>
    <row r="139" spans="2:18" s="106" customFormat="1" ht="18" customHeight="1" x14ac:dyDescent="0.25">
      <c r="B139" s="99" t="s">
        <v>121</v>
      </c>
      <c r="C139" s="107">
        <v>1938</v>
      </c>
      <c r="D139" s="107"/>
      <c r="E139" s="107" t="str">
        <f t="shared" si="14"/>
        <v>16/01</v>
      </c>
      <c r="F139" s="89" t="s">
        <v>124</v>
      </c>
      <c r="G139" s="89"/>
      <c r="H139" s="103">
        <v>52832</v>
      </c>
      <c r="I139" s="103"/>
      <c r="J139" s="103"/>
      <c r="K139" s="104">
        <v>1.1000000000000001</v>
      </c>
      <c r="L139" s="98">
        <f>H139*K139</f>
        <v>58115.200000000004</v>
      </c>
      <c r="M139" s="105"/>
      <c r="N139" s="62"/>
      <c r="O139" s="64">
        <f t="shared" si="13"/>
        <v>1.1000000000000001</v>
      </c>
      <c r="P139" s="64">
        <f t="shared" si="13"/>
        <v>58115.200000000004</v>
      </c>
      <c r="Q139" s="65">
        <f>D139</f>
        <v>0</v>
      </c>
    </row>
    <row r="140" spans="2:18" s="106" customFormat="1" ht="18" customHeight="1" x14ac:dyDescent="0.25">
      <c r="B140" s="99" t="s">
        <v>125</v>
      </c>
      <c r="C140" s="107">
        <v>1968</v>
      </c>
      <c r="D140" s="107"/>
      <c r="E140" s="107" t="str">
        <f t="shared" si="14"/>
        <v>17/01</v>
      </c>
      <c r="F140" s="89" t="s">
        <v>126</v>
      </c>
      <c r="G140" s="89"/>
      <c r="H140" s="103">
        <v>17369</v>
      </c>
      <c r="I140" s="103"/>
      <c r="J140" s="103"/>
      <c r="K140" s="104">
        <v>23.76</v>
      </c>
      <c r="L140" s="98">
        <f>412687+2727</f>
        <v>415414</v>
      </c>
      <c r="M140" s="105"/>
      <c r="N140" s="62"/>
      <c r="O140" s="64">
        <f t="shared" si="13"/>
        <v>23.76</v>
      </c>
      <c r="P140" s="64">
        <f t="shared" si="13"/>
        <v>415414</v>
      </c>
      <c r="Q140" s="65">
        <f>D140</f>
        <v>0</v>
      </c>
    </row>
    <row r="141" spans="2:18" s="106" customFormat="1" ht="18" customHeight="1" x14ac:dyDescent="0.25">
      <c r="B141" s="99" t="s">
        <v>127</v>
      </c>
      <c r="C141" s="107">
        <v>2032</v>
      </c>
      <c r="D141" s="107"/>
      <c r="E141" s="107" t="str">
        <f t="shared" si="14"/>
        <v>19/01</v>
      </c>
      <c r="F141" s="89" t="s">
        <v>128</v>
      </c>
      <c r="G141" s="89"/>
      <c r="H141" s="103">
        <v>17867</v>
      </c>
      <c r="I141" s="103"/>
      <c r="J141" s="103"/>
      <c r="K141" s="104">
        <v>67.5</v>
      </c>
      <c r="L141" s="98">
        <f t="shared" ref="L141:L163" si="15">H141*K141</f>
        <v>1206022.5</v>
      </c>
      <c r="M141" s="105"/>
      <c r="N141" s="62"/>
      <c r="O141" s="64">
        <f t="shared" si="13"/>
        <v>67.5</v>
      </c>
      <c r="P141" s="64">
        <f t="shared" si="13"/>
        <v>1206022.5</v>
      </c>
      <c r="Q141" s="65">
        <f>D141</f>
        <v>0</v>
      </c>
    </row>
    <row r="142" spans="2:18" s="124" customFormat="1" ht="18" customHeight="1" x14ac:dyDescent="0.25">
      <c r="B142" s="118" t="s">
        <v>127</v>
      </c>
      <c r="C142" s="119">
        <v>2032</v>
      </c>
      <c r="D142" s="91">
        <v>31</v>
      </c>
      <c r="E142" s="120" t="s">
        <v>58</v>
      </c>
      <c r="F142" s="89" t="s">
        <v>74</v>
      </c>
      <c r="G142" s="121" t="s">
        <v>129</v>
      </c>
      <c r="H142" s="122">
        <v>13868</v>
      </c>
      <c r="I142" s="122"/>
      <c r="J142" s="122"/>
      <c r="K142" s="104">
        <v>125.1</v>
      </c>
      <c r="L142" s="98">
        <f t="shared" si="15"/>
        <v>1734886.7999999998</v>
      </c>
      <c r="M142" s="105">
        <v>35</v>
      </c>
      <c r="N142" s="62">
        <f>M142*H142</f>
        <v>485380</v>
      </c>
      <c r="O142" s="64">
        <f t="shared" si="13"/>
        <v>90.1</v>
      </c>
      <c r="P142" s="64">
        <f t="shared" si="13"/>
        <v>1249506.7999999998</v>
      </c>
      <c r="Q142" s="123">
        <f>D142</f>
        <v>31</v>
      </c>
      <c r="R142" s="106"/>
    </row>
    <row r="143" spans="2:18" s="106" customFormat="1" ht="18" customHeight="1" x14ac:dyDescent="0.25">
      <c r="B143" s="99" t="s">
        <v>127</v>
      </c>
      <c r="C143" s="107">
        <v>2032</v>
      </c>
      <c r="D143" s="107"/>
      <c r="E143" s="107" t="str">
        <f>B143</f>
        <v>19/01</v>
      </c>
      <c r="F143" s="89" t="s">
        <v>130</v>
      </c>
      <c r="G143" s="89"/>
      <c r="H143" s="103">
        <v>9700</v>
      </c>
      <c r="I143" s="103"/>
      <c r="J143" s="103"/>
      <c r="K143" s="104">
        <v>25.02</v>
      </c>
      <c r="L143" s="98">
        <f t="shared" si="15"/>
        <v>242694</v>
      </c>
      <c r="M143" s="105"/>
      <c r="N143" s="62"/>
      <c r="O143" s="64">
        <f t="shared" si="13"/>
        <v>25.02</v>
      </c>
      <c r="P143" s="64">
        <f t="shared" si="13"/>
        <v>242694</v>
      </c>
      <c r="Q143" s="65">
        <f>D143</f>
        <v>0</v>
      </c>
    </row>
    <row r="144" spans="2:18" s="106" customFormat="1" ht="18" customHeight="1" x14ac:dyDescent="0.25">
      <c r="B144" s="99" t="s">
        <v>127</v>
      </c>
      <c r="C144" s="107">
        <v>2032</v>
      </c>
      <c r="D144" s="107">
        <v>30</v>
      </c>
      <c r="E144" s="99" t="s">
        <v>131</v>
      </c>
      <c r="F144" s="89" t="s">
        <v>132</v>
      </c>
      <c r="G144" s="89"/>
      <c r="H144" s="103">
        <v>42302</v>
      </c>
      <c r="I144" s="103"/>
      <c r="J144" s="103"/>
      <c r="K144" s="104">
        <v>19.8</v>
      </c>
      <c r="L144" s="98">
        <f t="shared" si="15"/>
        <v>837579.6</v>
      </c>
      <c r="M144" s="125">
        <v>19.8</v>
      </c>
      <c r="N144" s="63">
        <f>M144*H144</f>
        <v>837579.6</v>
      </c>
      <c r="O144" s="64">
        <f t="shared" si="13"/>
        <v>0</v>
      </c>
      <c r="P144" s="64">
        <f t="shared" si="13"/>
        <v>0</v>
      </c>
      <c r="Q144" s="65">
        <f>D144</f>
        <v>30</v>
      </c>
    </row>
    <row r="145" spans="2:17" s="106" customFormat="1" ht="18" customHeight="1" x14ac:dyDescent="0.25">
      <c r="B145" s="99" t="s">
        <v>127</v>
      </c>
      <c r="C145" s="107">
        <v>2032</v>
      </c>
      <c r="D145" s="107"/>
      <c r="E145" s="107" t="str">
        <f>B145</f>
        <v>19/01</v>
      </c>
      <c r="F145" s="89" t="s">
        <v>133</v>
      </c>
      <c r="G145" s="89"/>
      <c r="H145" s="103">
        <v>17369</v>
      </c>
      <c r="I145" s="103"/>
      <c r="J145" s="103"/>
      <c r="K145" s="104">
        <v>23.76</v>
      </c>
      <c r="L145" s="98">
        <f t="shared" si="15"/>
        <v>412687.44</v>
      </c>
      <c r="M145" s="104"/>
      <c r="N145" s="62"/>
      <c r="O145" s="64">
        <f t="shared" si="13"/>
        <v>23.76</v>
      </c>
      <c r="P145" s="64">
        <f t="shared" si="13"/>
        <v>412687.44</v>
      </c>
      <c r="Q145" s="65">
        <f>D145</f>
        <v>0</v>
      </c>
    </row>
    <row r="146" spans="2:17" s="106" customFormat="1" ht="18" customHeight="1" x14ac:dyDescent="0.25">
      <c r="B146" s="99" t="s">
        <v>127</v>
      </c>
      <c r="C146" s="107">
        <v>2032</v>
      </c>
      <c r="D146" s="107"/>
      <c r="E146" s="107" t="str">
        <f>B146</f>
        <v>19/01</v>
      </c>
      <c r="F146" s="89" t="s">
        <v>134</v>
      </c>
      <c r="G146" s="89"/>
      <c r="H146" s="103">
        <v>17369</v>
      </c>
      <c r="I146" s="103"/>
      <c r="J146" s="103"/>
      <c r="K146" s="104">
        <v>6.6</v>
      </c>
      <c r="L146" s="98">
        <f t="shared" si="15"/>
        <v>114635.4</v>
      </c>
      <c r="M146" s="105"/>
      <c r="N146" s="62"/>
      <c r="O146" s="64">
        <f t="shared" si="13"/>
        <v>6.6</v>
      </c>
      <c r="P146" s="64">
        <f t="shared" si="13"/>
        <v>114635.4</v>
      </c>
      <c r="Q146" s="65">
        <f>D146</f>
        <v>0</v>
      </c>
    </row>
    <row r="147" spans="2:17" s="106" customFormat="1" ht="18" customHeight="1" x14ac:dyDescent="0.25">
      <c r="B147" s="99" t="s">
        <v>135</v>
      </c>
      <c r="C147" s="107">
        <v>2102</v>
      </c>
      <c r="D147" s="107"/>
      <c r="E147" s="99" t="s">
        <v>135</v>
      </c>
      <c r="F147" s="89" t="s">
        <v>97</v>
      </c>
      <c r="G147" s="89"/>
      <c r="H147" s="103">
        <v>9700</v>
      </c>
      <c r="I147" s="103"/>
      <c r="J147" s="103"/>
      <c r="K147" s="104">
        <v>75.06</v>
      </c>
      <c r="L147" s="98">
        <f t="shared" si="15"/>
        <v>728082</v>
      </c>
      <c r="M147" s="105"/>
      <c r="N147" s="62"/>
      <c r="O147" s="64">
        <f t="shared" si="13"/>
        <v>75.06</v>
      </c>
      <c r="P147" s="64">
        <f t="shared" si="13"/>
        <v>728082</v>
      </c>
      <c r="Q147" s="65">
        <f>D147</f>
        <v>0</v>
      </c>
    </row>
    <row r="148" spans="2:17" s="106" customFormat="1" ht="18" customHeight="1" x14ac:dyDescent="0.25">
      <c r="B148" s="99" t="s">
        <v>135</v>
      </c>
      <c r="C148" s="107">
        <v>2102</v>
      </c>
      <c r="D148" s="107"/>
      <c r="E148" s="99" t="s">
        <v>135</v>
      </c>
      <c r="F148" s="89" t="s">
        <v>136</v>
      </c>
      <c r="G148" s="89"/>
      <c r="H148" s="103">
        <v>17369</v>
      </c>
      <c r="I148" s="103"/>
      <c r="J148" s="103"/>
      <c r="K148" s="104">
        <v>23.76</v>
      </c>
      <c r="L148" s="98">
        <f t="shared" si="15"/>
        <v>412687.44</v>
      </c>
      <c r="M148" s="105"/>
      <c r="N148" s="62"/>
      <c r="O148" s="64">
        <f t="shared" si="13"/>
        <v>23.76</v>
      </c>
      <c r="P148" s="64">
        <f t="shared" si="13"/>
        <v>412687.44</v>
      </c>
      <c r="Q148" s="65">
        <f>D148</f>
        <v>0</v>
      </c>
    </row>
    <row r="149" spans="2:17" s="106" customFormat="1" ht="18" customHeight="1" x14ac:dyDescent="0.25">
      <c r="B149" s="99" t="s">
        <v>135</v>
      </c>
      <c r="C149" s="107">
        <v>2102</v>
      </c>
      <c r="D149" s="107"/>
      <c r="E149" s="99" t="s">
        <v>135</v>
      </c>
      <c r="F149" s="89" t="s">
        <v>137</v>
      </c>
      <c r="G149" s="89"/>
      <c r="H149" s="103">
        <v>9700</v>
      </c>
      <c r="I149" s="103"/>
      <c r="J149" s="103"/>
      <c r="K149" s="104">
        <v>13.9</v>
      </c>
      <c r="L149" s="98">
        <f t="shared" si="15"/>
        <v>134830</v>
      </c>
      <c r="M149" s="105"/>
      <c r="N149" s="62"/>
      <c r="O149" s="64">
        <f t="shared" si="13"/>
        <v>13.9</v>
      </c>
      <c r="P149" s="64">
        <f t="shared" si="13"/>
        <v>134830</v>
      </c>
      <c r="Q149" s="65">
        <f>D149</f>
        <v>0</v>
      </c>
    </row>
    <row r="150" spans="2:17" s="106" customFormat="1" ht="18" customHeight="1" x14ac:dyDescent="0.25">
      <c r="B150" s="99" t="s">
        <v>138</v>
      </c>
      <c r="C150" s="107">
        <v>2291</v>
      </c>
      <c r="D150" s="107"/>
      <c r="E150" s="99"/>
      <c r="F150" s="89" t="s">
        <v>139</v>
      </c>
      <c r="G150" s="89"/>
      <c r="H150" s="103">
        <v>345454.54</v>
      </c>
      <c r="I150" s="103"/>
      <c r="J150" s="103"/>
      <c r="K150" s="104">
        <v>3</v>
      </c>
      <c r="L150" s="98">
        <f t="shared" si="15"/>
        <v>1036363.6199999999</v>
      </c>
      <c r="M150" s="104"/>
      <c r="N150" s="62">
        <f>M150*H150</f>
        <v>0</v>
      </c>
      <c r="O150" s="64">
        <f t="shared" si="13"/>
        <v>3</v>
      </c>
      <c r="P150" s="64">
        <f t="shared" si="13"/>
        <v>1036363.6199999999</v>
      </c>
      <c r="Q150" s="65">
        <f>D150</f>
        <v>0</v>
      </c>
    </row>
    <row r="151" spans="2:17" s="106" customFormat="1" ht="18" customHeight="1" x14ac:dyDescent="0.25">
      <c r="B151" s="99" t="s">
        <v>138</v>
      </c>
      <c r="C151" s="107">
        <v>2291</v>
      </c>
      <c r="D151" s="107"/>
      <c r="E151" s="99" t="s">
        <v>138</v>
      </c>
      <c r="F151" s="89" t="s">
        <v>107</v>
      </c>
      <c r="G151" s="89"/>
      <c r="H151" s="103">
        <v>154545.45000000001</v>
      </c>
      <c r="I151" s="103"/>
      <c r="J151" s="103"/>
      <c r="K151" s="104">
        <v>5</v>
      </c>
      <c r="L151" s="98">
        <f t="shared" si="15"/>
        <v>772727.25</v>
      </c>
      <c r="M151" s="105"/>
      <c r="N151" s="62"/>
      <c r="O151" s="64">
        <f t="shared" si="13"/>
        <v>5</v>
      </c>
      <c r="P151" s="64">
        <f t="shared" si="13"/>
        <v>772727.25</v>
      </c>
      <c r="Q151" s="65">
        <f>D151</f>
        <v>0</v>
      </c>
    </row>
    <row r="152" spans="2:17" s="106" customFormat="1" ht="18" customHeight="1" x14ac:dyDescent="0.25">
      <c r="B152" s="99" t="s">
        <v>138</v>
      </c>
      <c r="C152" s="107">
        <v>2291</v>
      </c>
      <c r="D152" s="107"/>
      <c r="E152" s="99" t="s">
        <v>138</v>
      </c>
      <c r="F152" s="89" t="s">
        <v>122</v>
      </c>
      <c r="G152" s="89"/>
      <c r="H152" s="103">
        <v>163636.35999999999</v>
      </c>
      <c r="I152" s="103"/>
      <c r="J152" s="103"/>
      <c r="K152" s="104">
        <v>1</v>
      </c>
      <c r="L152" s="98">
        <f t="shared" si="15"/>
        <v>163636.35999999999</v>
      </c>
      <c r="M152" s="105"/>
      <c r="N152" s="62"/>
      <c r="O152" s="64">
        <f t="shared" si="13"/>
        <v>1</v>
      </c>
      <c r="P152" s="64">
        <f t="shared" si="13"/>
        <v>163636.35999999999</v>
      </c>
      <c r="Q152" s="65">
        <f>D152</f>
        <v>0</v>
      </c>
    </row>
    <row r="153" spans="2:17" s="106" customFormat="1" ht="18" customHeight="1" x14ac:dyDescent="0.25">
      <c r="B153" s="99" t="s">
        <v>138</v>
      </c>
      <c r="C153" s="107">
        <v>2291</v>
      </c>
      <c r="D153" s="107"/>
      <c r="E153" s="99" t="s">
        <v>138</v>
      </c>
      <c r="F153" s="89" t="s">
        <v>140</v>
      </c>
      <c r="G153" s="89"/>
      <c r="H153" s="103">
        <v>80000</v>
      </c>
      <c r="I153" s="103"/>
      <c r="J153" s="103"/>
      <c r="K153" s="104">
        <v>4</v>
      </c>
      <c r="L153" s="98">
        <f t="shared" si="15"/>
        <v>320000</v>
      </c>
      <c r="M153" s="105"/>
      <c r="N153" s="62"/>
      <c r="O153" s="64">
        <f t="shared" ref="O153:P185" si="16">I153+K153-M153</f>
        <v>4</v>
      </c>
      <c r="P153" s="64">
        <f t="shared" si="16"/>
        <v>320000</v>
      </c>
      <c r="Q153" s="65">
        <f>D153</f>
        <v>0</v>
      </c>
    </row>
    <row r="154" spans="2:17" s="106" customFormat="1" ht="18" customHeight="1" x14ac:dyDescent="0.25">
      <c r="B154" s="99" t="s">
        <v>138</v>
      </c>
      <c r="C154" s="107">
        <v>2291</v>
      </c>
      <c r="D154" s="107"/>
      <c r="E154" s="99" t="s">
        <v>138</v>
      </c>
      <c r="F154" s="89" t="s">
        <v>141</v>
      </c>
      <c r="G154" s="89"/>
      <c r="H154" s="103">
        <v>836363.63</v>
      </c>
      <c r="I154" s="103"/>
      <c r="J154" s="103"/>
      <c r="K154" s="104">
        <v>2</v>
      </c>
      <c r="L154" s="98">
        <f t="shared" si="15"/>
        <v>1672727.26</v>
      </c>
      <c r="M154" s="105"/>
      <c r="N154" s="62"/>
      <c r="O154" s="64">
        <f t="shared" si="16"/>
        <v>2</v>
      </c>
      <c r="P154" s="64">
        <f t="shared" si="16"/>
        <v>1672727.26</v>
      </c>
      <c r="Q154" s="65">
        <f>D154</f>
        <v>0</v>
      </c>
    </row>
    <row r="155" spans="2:17" s="106" customFormat="1" ht="18" customHeight="1" x14ac:dyDescent="0.25">
      <c r="B155" s="99" t="s">
        <v>138</v>
      </c>
      <c r="C155" s="107">
        <v>2312</v>
      </c>
      <c r="D155" s="107"/>
      <c r="E155" s="99" t="s">
        <v>138</v>
      </c>
      <c r="F155" s="89" t="s">
        <v>142</v>
      </c>
      <c r="G155" s="89"/>
      <c r="H155" s="103">
        <v>113636.36</v>
      </c>
      <c r="I155" s="103"/>
      <c r="J155" s="103"/>
      <c r="K155" s="104">
        <v>3</v>
      </c>
      <c r="L155" s="98">
        <f t="shared" si="15"/>
        <v>340909.08</v>
      </c>
      <c r="M155" s="105"/>
      <c r="N155" s="62"/>
      <c r="O155" s="64">
        <f t="shared" si="16"/>
        <v>3</v>
      </c>
      <c r="P155" s="64">
        <f t="shared" si="16"/>
        <v>340909.08</v>
      </c>
      <c r="Q155" s="65">
        <f>D155</f>
        <v>0</v>
      </c>
    </row>
    <row r="156" spans="2:17" s="106" customFormat="1" ht="18" customHeight="1" x14ac:dyDescent="0.25">
      <c r="B156" s="99" t="s">
        <v>143</v>
      </c>
      <c r="C156" s="107">
        <v>2360</v>
      </c>
      <c r="D156" s="107"/>
      <c r="E156" s="99" t="s">
        <v>143</v>
      </c>
      <c r="F156" s="89" t="s">
        <v>144</v>
      </c>
      <c r="G156" s="89"/>
      <c r="H156" s="103">
        <v>227272.7</v>
      </c>
      <c r="I156" s="103"/>
      <c r="J156" s="103"/>
      <c r="K156" s="104">
        <v>1</v>
      </c>
      <c r="L156" s="98">
        <f t="shared" si="15"/>
        <v>227272.7</v>
      </c>
      <c r="M156" s="105"/>
      <c r="N156" s="62"/>
      <c r="O156" s="64">
        <f t="shared" si="16"/>
        <v>1</v>
      </c>
      <c r="P156" s="64">
        <f t="shared" si="16"/>
        <v>227272.7</v>
      </c>
      <c r="Q156" s="65">
        <f>D156</f>
        <v>0</v>
      </c>
    </row>
    <row r="157" spans="2:17" s="106" customFormat="1" ht="18" customHeight="1" x14ac:dyDescent="0.25">
      <c r="B157" s="99" t="s">
        <v>143</v>
      </c>
      <c r="C157" s="107">
        <v>2360</v>
      </c>
      <c r="D157" s="107"/>
      <c r="E157" s="99" t="s">
        <v>143</v>
      </c>
      <c r="F157" s="89" t="s">
        <v>142</v>
      </c>
      <c r="G157" s="89"/>
      <c r="H157" s="103">
        <v>113636.36</v>
      </c>
      <c r="I157" s="103"/>
      <c r="J157" s="103"/>
      <c r="K157" s="104">
        <v>2</v>
      </c>
      <c r="L157" s="98">
        <f t="shared" si="15"/>
        <v>227272.72</v>
      </c>
      <c r="M157" s="105"/>
      <c r="N157" s="62"/>
      <c r="O157" s="64">
        <f t="shared" si="16"/>
        <v>2</v>
      </c>
      <c r="P157" s="64">
        <f t="shared" si="16"/>
        <v>227272.72</v>
      </c>
      <c r="Q157" s="65">
        <f>D157</f>
        <v>0</v>
      </c>
    </row>
    <row r="158" spans="2:17" s="106" customFormat="1" ht="18" customHeight="1" x14ac:dyDescent="0.25">
      <c r="B158" s="99" t="s">
        <v>143</v>
      </c>
      <c r="C158" s="107">
        <v>2360</v>
      </c>
      <c r="D158" s="107"/>
      <c r="E158" s="99" t="s">
        <v>143</v>
      </c>
      <c r="F158" s="89" t="s">
        <v>145</v>
      </c>
      <c r="G158" s="89"/>
      <c r="H158" s="103">
        <v>572727.27</v>
      </c>
      <c r="I158" s="103"/>
      <c r="J158" s="103"/>
      <c r="K158" s="104">
        <v>3</v>
      </c>
      <c r="L158" s="98">
        <f t="shared" si="15"/>
        <v>1718181.81</v>
      </c>
      <c r="M158" s="105"/>
      <c r="N158" s="62"/>
      <c r="O158" s="64">
        <f t="shared" si="16"/>
        <v>3</v>
      </c>
      <c r="P158" s="64">
        <f t="shared" si="16"/>
        <v>1718181.81</v>
      </c>
      <c r="Q158" s="65">
        <f>D158</f>
        <v>0</v>
      </c>
    </row>
    <row r="159" spans="2:17" s="106" customFormat="1" ht="18" customHeight="1" x14ac:dyDescent="0.25">
      <c r="B159" s="99" t="s">
        <v>146</v>
      </c>
      <c r="C159" s="107">
        <v>2434</v>
      </c>
      <c r="D159" s="107"/>
      <c r="E159" s="99" t="s">
        <v>146</v>
      </c>
      <c r="F159" s="89" t="s">
        <v>147</v>
      </c>
      <c r="G159" s="89"/>
      <c r="H159" s="103">
        <v>65454.54</v>
      </c>
      <c r="I159" s="103"/>
      <c r="J159" s="103"/>
      <c r="K159" s="104">
        <v>2</v>
      </c>
      <c r="L159" s="98">
        <f t="shared" si="15"/>
        <v>130909.08</v>
      </c>
      <c r="M159" s="105"/>
      <c r="N159" s="62"/>
      <c r="O159" s="64">
        <f t="shared" si="16"/>
        <v>2</v>
      </c>
      <c r="P159" s="64">
        <f t="shared" si="16"/>
        <v>130909.08</v>
      </c>
      <c r="Q159" s="65">
        <f>D159</f>
        <v>0</v>
      </c>
    </row>
    <row r="160" spans="2:17" s="106" customFormat="1" ht="18" customHeight="1" x14ac:dyDescent="0.25">
      <c r="B160" s="99" t="s">
        <v>146</v>
      </c>
      <c r="C160" s="107">
        <v>2434</v>
      </c>
      <c r="D160" s="107"/>
      <c r="E160" s="99" t="s">
        <v>146</v>
      </c>
      <c r="F160" s="89" t="s">
        <v>148</v>
      </c>
      <c r="G160" s="89"/>
      <c r="H160" s="103">
        <v>277272.73</v>
      </c>
      <c r="I160" s="103"/>
      <c r="J160" s="103"/>
      <c r="K160" s="104">
        <v>3</v>
      </c>
      <c r="L160" s="98">
        <f t="shared" si="15"/>
        <v>831818.19</v>
      </c>
      <c r="M160" s="105"/>
      <c r="N160" s="62"/>
      <c r="O160" s="64">
        <f t="shared" si="16"/>
        <v>3</v>
      </c>
      <c r="P160" s="64">
        <f t="shared" si="16"/>
        <v>831818.19</v>
      </c>
      <c r="Q160" s="65">
        <f>D160</f>
        <v>0</v>
      </c>
    </row>
    <row r="161" spans="2:17" s="106" customFormat="1" ht="18" customHeight="1" x14ac:dyDescent="0.25">
      <c r="B161" s="99" t="s">
        <v>146</v>
      </c>
      <c r="C161" s="107">
        <v>658</v>
      </c>
      <c r="D161" s="107">
        <v>34</v>
      </c>
      <c r="E161" s="107" t="s">
        <v>149</v>
      </c>
      <c r="F161" s="89" t="s">
        <v>150</v>
      </c>
      <c r="G161" s="89"/>
      <c r="H161" s="103">
        <v>54545</v>
      </c>
      <c r="I161" s="103"/>
      <c r="J161" s="103"/>
      <c r="K161" s="104">
        <v>666</v>
      </c>
      <c r="L161" s="98">
        <f t="shared" si="15"/>
        <v>36326970</v>
      </c>
      <c r="M161" s="104">
        <v>146</v>
      </c>
      <c r="N161" s="62">
        <f>M161*H161</f>
        <v>7963570</v>
      </c>
      <c r="O161" s="64">
        <f t="shared" si="16"/>
        <v>520</v>
      </c>
      <c r="P161" s="64">
        <f t="shared" si="16"/>
        <v>28363400</v>
      </c>
      <c r="Q161" s="65">
        <f>D161</f>
        <v>34</v>
      </c>
    </row>
    <row r="162" spans="2:17" s="106" customFormat="1" ht="18" customHeight="1" x14ac:dyDescent="0.25">
      <c r="B162" s="99" t="s">
        <v>151</v>
      </c>
      <c r="C162" s="107">
        <v>665</v>
      </c>
      <c r="D162" s="107">
        <v>34</v>
      </c>
      <c r="E162" s="107" t="s">
        <v>149</v>
      </c>
      <c r="F162" s="89" t="s">
        <v>150</v>
      </c>
      <c r="G162" s="89"/>
      <c r="H162" s="103">
        <v>54545</v>
      </c>
      <c r="I162" s="103"/>
      <c r="J162" s="103"/>
      <c r="K162" s="104">
        <v>234</v>
      </c>
      <c r="L162" s="98">
        <f t="shared" si="15"/>
        <v>12763530</v>
      </c>
      <c r="M162" s="104">
        <v>234</v>
      </c>
      <c r="N162" s="62">
        <f>M162*H162</f>
        <v>12763530</v>
      </c>
      <c r="O162" s="64">
        <f t="shared" si="16"/>
        <v>0</v>
      </c>
      <c r="P162" s="64">
        <f t="shared" si="16"/>
        <v>0</v>
      </c>
      <c r="Q162" s="65">
        <f>D162</f>
        <v>34</v>
      </c>
    </row>
    <row r="163" spans="2:17" s="106" customFormat="1" ht="18" customHeight="1" x14ac:dyDescent="0.25">
      <c r="B163" s="99" t="s">
        <v>151</v>
      </c>
      <c r="C163" s="107">
        <v>2468</v>
      </c>
      <c r="D163" s="107"/>
      <c r="E163" s="99" t="s">
        <v>151</v>
      </c>
      <c r="F163" s="89" t="s">
        <v>152</v>
      </c>
      <c r="G163" s="89"/>
      <c r="H163" s="103">
        <v>318181.5</v>
      </c>
      <c r="I163" s="103"/>
      <c r="J163" s="103"/>
      <c r="K163" s="104">
        <v>2</v>
      </c>
      <c r="L163" s="98">
        <f t="shared" si="15"/>
        <v>636363</v>
      </c>
      <c r="M163" s="105"/>
      <c r="N163" s="62"/>
      <c r="O163" s="64">
        <f t="shared" si="16"/>
        <v>2</v>
      </c>
      <c r="P163" s="64">
        <f t="shared" si="16"/>
        <v>636363</v>
      </c>
      <c r="Q163" s="65">
        <f>D163</f>
        <v>0</v>
      </c>
    </row>
    <row r="164" spans="2:17" s="106" customFormat="1" ht="18" customHeight="1" x14ac:dyDescent="0.25">
      <c r="B164" s="99" t="s">
        <v>151</v>
      </c>
      <c r="C164" s="107">
        <v>2468</v>
      </c>
      <c r="D164" s="107"/>
      <c r="E164" s="99"/>
      <c r="F164" s="89" t="s">
        <v>54</v>
      </c>
      <c r="G164" s="89"/>
      <c r="H164" s="103">
        <v>559091</v>
      </c>
      <c r="I164" s="103"/>
      <c r="J164" s="103"/>
      <c r="K164" s="126">
        <v>1</v>
      </c>
      <c r="L164" s="127">
        <v>559090.91</v>
      </c>
      <c r="M164" s="105"/>
      <c r="N164" s="62"/>
      <c r="O164" s="64">
        <f t="shared" si="16"/>
        <v>1</v>
      </c>
      <c r="P164" s="64">
        <f t="shared" si="16"/>
        <v>559090.91</v>
      </c>
      <c r="Q164" s="65">
        <f>D164</f>
        <v>0</v>
      </c>
    </row>
    <row r="165" spans="2:17" s="106" customFormat="1" ht="18" customHeight="1" x14ac:dyDescent="0.25">
      <c r="B165" s="99" t="s">
        <v>151</v>
      </c>
      <c r="C165" s="107">
        <v>2468</v>
      </c>
      <c r="D165" s="107"/>
      <c r="E165" s="99" t="s">
        <v>151</v>
      </c>
      <c r="F165" s="89" t="s">
        <v>153</v>
      </c>
      <c r="G165" s="89"/>
      <c r="H165" s="103">
        <v>227272.73</v>
      </c>
      <c r="I165" s="103"/>
      <c r="J165" s="103"/>
      <c r="K165" s="104">
        <v>2</v>
      </c>
      <c r="L165" s="98">
        <f>H165*K165</f>
        <v>454545.46</v>
      </c>
      <c r="M165" s="105"/>
      <c r="N165" s="62"/>
      <c r="O165" s="64">
        <f t="shared" si="16"/>
        <v>2</v>
      </c>
      <c r="P165" s="64">
        <f t="shared" si="16"/>
        <v>454545.46</v>
      </c>
      <c r="Q165" s="65">
        <f>D165</f>
        <v>0</v>
      </c>
    </row>
    <row r="166" spans="2:17" s="106" customFormat="1" ht="18" customHeight="1" x14ac:dyDescent="0.25">
      <c r="B166" s="99" t="s">
        <v>151</v>
      </c>
      <c r="C166" s="107">
        <v>2468</v>
      </c>
      <c r="D166" s="107"/>
      <c r="E166" s="99" t="s">
        <v>151</v>
      </c>
      <c r="F166" s="89" t="s">
        <v>154</v>
      </c>
      <c r="G166" s="89"/>
      <c r="H166" s="103">
        <v>277272.73</v>
      </c>
      <c r="I166" s="103"/>
      <c r="J166" s="103"/>
      <c r="K166" s="104">
        <v>2</v>
      </c>
      <c r="L166" s="98">
        <f>H166*K166</f>
        <v>554545.46</v>
      </c>
      <c r="M166" s="105"/>
      <c r="N166" s="62"/>
      <c r="O166" s="64">
        <f t="shared" si="16"/>
        <v>2</v>
      </c>
      <c r="P166" s="64">
        <f t="shared" si="16"/>
        <v>554545.46</v>
      </c>
      <c r="Q166" s="65">
        <f>D166</f>
        <v>0</v>
      </c>
    </row>
    <row r="167" spans="2:17" s="106" customFormat="1" ht="18" customHeight="1" x14ac:dyDescent="0.25">
      <c r="B167" s="99" t="s">
        <v>151</v>
      </c>
      <c r="C167" s="107">
        <v>2468</v>
      </c>
      <c r="D167" s="107"/>
      <c r="E167" s="99" t="s">
        <v>151</v>
      </c>
      <c r="F167" s="89" t="s">
        <v>155</v>
      </c>
      <c r="G167" s="89"/>
      <c r="H167" s="103">
        <v>65454.54</v>
      </c>
      <c r="I167" s="103"/>
      <c r="J167" s="103"/>
      <c r="K167" s="104">
        <v>1</v>
      </c>
      <c r="L167" s="98">
        <f>H167*K167</f>
        <v>65454.54</v>
      </c>
      <c r="M167" s="105"/>
      <c r="N167" s="62"/>
      <c r="O167" s="64">
        <f t="shared" si="16"/>
        <v>1</v>
      </c>
      <c r="P167" s="64">
        <f t="shared" si="16"/>
        <v>65454.54</v>
      </c>
      <c r="Q167" s="65">
        <f>D167</f>
        <v>0</v>
      </c>
    </row>
    <row r="168" spans="2:17" s="106" customFormat="1" ht="18" customHeight="1" x14ac:dyDescent="0.25">
      <c r="B168" s="99" t="s">
        <v>151</v>
      </c>
      <c r="C168" s="107">
        <v>2468</v>
      </c>
      <c r="D168" s="107"/>
      <c r="E168" s="99" t="s">
        <v>151</v>
      </c>
      <c r="F168" s="89" t="s">
        <v>142</v>
      </c>
      <c r="G168" s="89"/>
      <c r="H168" s="103">
        <v>113636.36</v>
      </c>
      <c r="I168" s="103"/>
      <c r="J168" s="103"/>
      <c r="K168" s="104">
        <v>3</v>
      </c>
      <c r="L168" s="98">
        <f>H168*K168</f>
        <v>340909.08</v>
      </c>
      <c r="M168" s="105"/>
      <c r="N168" s="62"/>
      <c r="O168" s="64">
        <f t="shared" si="16"/>
        <v>3</v>
      </c>
      <c r="P168" s="64">
        <f t="shared" si="16"/>
        <v>340909.08</v>
      </c>
      <c r="Q168" s="65">
        <f>D168</f>
        <v>0</v>
      </c>
    </row>
    <row r="169" spans="2:17" s="106" customFormat="1" ht="18" customHeight="1" x14ac:dyDescent="0.25">
      <c r="B169" s="99" t="s">
        <v>151</v>
      </c>
      <c r="C169" s="107">
        <v>2468</v>
      </c>
      <c r="D169" s="107"/>
      <c r="E169" s="99" t="s">
        <v>151</v>
      </c>
      <c r="F169" s="89" t="s">
        <v>156</v>
      </c>
      <c r="G169" s="89"/>
      <c r="H169" s="103">
        <v>163636.35999999999</v>
      </c>
      <c r="I169" s="103"/>
      <c r="J169" s="103"/>
      <c r="K169" s="104">
        <v>1</v>
      </c>
      <c r="L169" s="98">
        <f>H169*K169</f>
        <v>163636.35999999999</v>
      </c>
      <c r="M169" s="105"/>
      <c r="N169" s="62"/>
      <c r="O169" s="64">
        <f t="shared" si="16"/>
        <v>1</v>
      </c>
      <c r="P169" s="64">
        <f t="shared" si="16"/>
        <v>163636.35999999999</v>
      </c>
      <c r="Q169" s="65">
        <f>D169</f>
        <v>0</v>
      </c>
    </row>
    <row r="170" spans="2:17" s="106" customFormat="1" ht="18" customHeight="1" x14ac:dyDescent="0.25">
      <c r="B170" s="99" t="s">
        <v>157</v>
      </c>
      <c r="C170" s="107">
        <v>2529</v>
      </c>
      <c r="D170" s="107"/>
      <c r="E170" s="99" t="s">
        <v>157</v>
      </c>
      <c r="F170" s="89" t="s">
        <v>158</v>
      </c>
      <c r="G170" s="89"/>
      <c r="H170" s="103">
        <v>65454.54</v>
      </c>
      <c r="I170" s="103"/>
      <c r="J170" s="103"/>
      <c r="K170" s="104">
        <v>2</v>
      </c>
      <c r="L170" s="98">
        <f>2727+130909</f>
        <v>133636</v>
      </c>
      <c r="M170" s="105"/>
      <c r="N170" s="62"/>
      <c r="O170" s="64">
        <f t="shared" si="16"/>
        <v>2</v>
      </c>
      <c r="P170" s="64">
        <f t="shared" si="16"/>
        <v>133636</v>
      </c>
      <c r="Q170" s="65">
        <f>D170</f>
        <v>0</v>
      </c>
    </row>
    <row r="171" spans="2:17" s="106" customFormat="1" ht="18" customHeight="1" x14ac:dyDescent="0.25">
      <c r="B171" s="99" t="s">
        <v>157</v>
      </c>
      <c r="C171" s="107">
        <v>1132</v>
      </c>
      <c r="D171" s="107">
        <v>32</v>
      </c>
      <c r="E171" s="99" t="s">
        <v>47</v>
      </c>
      <c r="F171" s="89" t="s">
        <v>34</v>
      </c>
      <c r="G171" s="89"/>
      <c r="H171" s="103">
        <v>53501.53</v>
      </c>
      <c r="I171" s="103"/>
      <c r="J171" s="103"/>
      <c r="K171" s="104">
        <v>1780</v>
      </c>
      <c r="L171" s="98">
        <f t="shared" ref="L171:L178" si="17">H171*K171</f>
        <v>95232723.399999991</v>
      </c>
      <c r="M171" s="104">
        <v>1455</v>
      </c>
      <c r="N171" s="63">
        <f>H171*M171</f>
        <v>77844726.149999991</v>
      </c>
      <c r="O171" s="64">
        <f>I171+K171-M171-M172</f>
        <v>30</v>
      </c>
      <c r="P171" s="64">
        <f>J171+L171-N171-N172</f>
        <v>1605045.9000000004</v>
      </c>
      <c r="Q171" s="65">
        <f>D171</f>
        <v>32</v>
      </c>
    </row>
    <row r="172" spans="2:17" s="106" customFormat="1" ht="18" customHeight="1" x14ac:dyDescent="0.25">
      <c r="B172" s="99"/>
      <c r="C172" s="107"/>
      <c r="D172" s="107">
        <v>47</v>
      </c>
      <c r="E172" s="99" t="s">
        <v>159</v>
      </c>
      <c r="F172" s="89" t="s">
        <v>34</v>
      </c>
      <c r="G172" s="89"/>
      <c r="H172" s="103">
        <v>53501.53</v>
      </c>
      <c r="I172" s="103"/>
      <c r="J172" s="103"/>
      <c r="K172" s="104"/>
      <c r="L172" s="98"/>
      <c r="M172" s="104">
        <v>295</v>
      </c>
      <c r="N172" s="62">
        <f>+M172*H172</f>
        <v>15782951.35</v>
      </c>
      <c r="O172" s="64"/>
      <c r="P172" s="64"/>
      <c r="Q172" s="65"/>
    </row>
    <row r="173" spans="2:17" s="106" customFormat="1" ht="18" customHeight="1" x14ac:dyDescent="0.25">
      <c r="B173" s="99" t="s">
        <v>160</v>
      </c>
      <c r="C173" s="107">
        <v>2585</v>
      </c>
      <c r="D173" s="107"/>
      <c r="E173" s="99" t="s">
        <v>160</v>
      </c>
      <c r="F173" s="89" t="s">
        <v>107</v>
      </c>
      <c r="G173" s="89"/>
      <c r="H173" s="103">
        <v>154545.45000000001</v>
      </c>
      <c r="I173" s="103"/>
      <c r="J173" s="103"/>
      <c r="K173" s="104">
        <v>50</v>
      </c>
      <c r="L173" s="98">
        <f t="shared" si="17"/>
        <v>7727272.5000000009</v>
      </c>
      <c r="M173" s="105"/>
      <c r="N173" s="62"/>
      <c r="O173" s="64">
        <f t="shared" si="16"/>
        <v>50</v>
      </c>
      <c r="P173" s="64">
        <f t="shared" si="16"/>
        <v>7727272.5000000009</v>
      </c>
      <c r="Q173" s="65">
        <f>D173</f>
        <v>0</v>
      </c>
    </row>
    <row r="174" spans="2:17" s="106" customFormat="1" ht="18" customHeight="1" x14ac:dyDescent="0.25">
      <c r="B174" s="99" t="s">
        <v>160</v>
      </c>
      <c r="C174" s="107">
        <v>2585</v>
      </c>
      <c r="D174" s="107"/>
      <c r="E174" s="99" t="s">
        <v>160</v>
      </c>
      <c r="F174" s="89" t="s">
        <v>161</v>
      </c>
      <c r="G174" s="89"/>
      <c r="H174" s="103">
        <v>836363.63</v>
      </c>
      <c r="I174" s="103"/>
      <c r="J174" s="103"/>
      <c r="K174" s="104">
        <v>2</v>
      </c>
      <c r="L174" s="98">
        <f t="shared" si="17"/>
        <v>1672727.26</v>
      </c>
      <c r="M174" s="105"/>
      <c r="N174" s="62"/>
      <c r="O174" s="64">
        <f t="shared" si="16"/>
        <v>2</v>
      </c>
      <c r="P174" s="64">
        <f t="shared" si="16"/>
        <v>1672727.26</v>
      </c>
      <c r="Q174" s="65">
        <f>D174</f>
        <v>0</v>
      </c>
    </row>
    <row r="175" spans="2:17" s="106" customFormat="1" ht="18" customHeight="1" x14ac:dyDescent="0.25">
      <c r="B175" s="99" t="s">
        <v>160</v>
      </c>
      <c r="C175" s="107">
        <v>2585</v>
      </c>
      <c r="D175" s="107"/>
      <c r="E175" s="99" t="s">
        <v>160</v>
      </c>
      <c r="F175" s="89" t="s">
        <v>162</v>
      </c>
      <c r="G175" s="89"/>
      <c r="H175" s="103">
        <v>163636.35999999999</v>
      </c>
      <c r="I175" s="103"/>
      <c r="J175" s="103"/>
      <c r="K175" s="104">
        <v>2</v>
      </c>
      <c r="L175" s="98">
        <f t="shared" si="17"/>
        <v>327272.71999999997</v>
      </c>
      <c r="M175" s="105"/>
      <c r="N175" s="62"/>
      <c r="O175" s="64">
        <f t="shared" si="16"/>
        <v>2</v>
      </c>
      <c r="P175" s="64">
        <f t="shared" si="16"/>
        <v>327272.71999999997</v>
      </c>
      <c r="Q175" s="65">
        <f>D175</f>
        <v>0</v>
      </c>
    </row>
    <row r="176" spans="2:17" s="106" customFormat="1" ht="18" customHeight="1" x14ac:dyDescent="0.25">
      <c r="B176" s="99" t="s">
        <v>160</v>
      </c>
      <c r="C176" s="107">
        <v>2585</v>
      </c>
      <c r="D176" s="107"/>
      <c r="E176" s="99" t="s">
        <v>160</v>
      </c>
      <c r="F176" s="89" t="s">
        <v>156</v>
      </c>
      <c r="G176" s="89"/>
      <c r="H176" s="103">
        <v>163636.35999999999</v>
      </c>
      <c r="I176" s="103"/>
      <c r="J176" s="103"/>
      <c r="K176" s="104">
        <v>2</v>
      </c>
      <c r="L176" s="98">
        <f t="shared" si="17"/>
        <v>327272.71999999997</v>
      </c>
      <c r="M176" s="105"/>
      <c r="N176" s="62"/>
      <c r="O176" s="64">
        <f t="shared" si="16"/>
        <v>2</v>
      </c>
      <c r="P176" s="64">
        <f t="shared" si="16"/>
        <v>327272.71999999997</v>
      </c>
      <c r="Q176" s="65">
        <f>D176</f>
        <v>0</v>
      </c>
    </row>
    <row r="177" spans="2:17" s="106" customFormat="1" ht="18" customHeight="1" x14ac:dyDescent="0.25">
      <c r="B177" s="99" t="s">
        <v>160</v>
      </c>
      <c r="C177" s="107">
        <v>2585</v>
      </c>
      <c r="D177" s="107"/>
      <c r="E177" s="99" t="s">
        <v>160</v>
      </c>
      <c r="F177" s="89" t="s">
        <v>163</v>
      </c>
      <c r="G177" s="89"/>
      <c r="H177" s="103">
        <v>836363.63</v>
      </c>
      <c r="I177" s="103"/>
      <c r="J177" s="103"/>
      <c r="K177" s="104">
        <v>1</v>
      </c>
      <c r="L177" s="98">
        <f t="shared" si="17"/>
        <v>836363.63</v>
      </c>
      <c r="M177" s="105"/>
      <c r="N177" s="62"/>
      <c r="O177" s="64">
        <f t="shared" si="16"/>
        <v>1</v>
      </c>
      <c r="P177" s="64">
        <f t="shared" si="16"/>
        <v>836363.63</v>
      </c>
      <c r="Q177" s="65">
        <f>D177</f>
        <v>0</v>
      </c>
    </row>
    <row r="178" spans="2:17" s="106" customFormat="1" ht="18" customHeight="1" x14ac:dyDescent="0.25">
      <c r="B178" s="99" t="s">
        <v>160</v>
      </c>
      <c r="C178" s="107">
        <v>2585</v>
      </c>
      <c r="D178" s="107"/>
      <c r="E178" s="99" t="s">
        <v>160</v>
      </c>
      <c r="F178" s="89" t="s">
        <v>164</v>
      </c>
      <c r="G178" s="89"/>
      <c r="H178" s="103">
        <v>277272.73</v>
      </c>
      <c r="I178" s="103"/>
      <c r="J178" s="103"/>
      <c r="K178" s="104">
        <v>1</v>
      </c>
      <c r="L178" s="98">
        <f t="shared" si="17"/>
        <v>277272.73</v>
      </c>
      <c r="M178" s="105"/>
      <c r="N178" s="62"/>
      <c r="O178" s="64">
        <f t="shared" si="16"/>
        <v>1</v>
      </c>
      <c r="P178" s="64">
        <f t="shared" si="16"/>
        <v>277272.73</v>
      </c>
      <c r="Q178" s="65">
        <f>D178</f>
        <v>0</v>
      </c>
    </row>
    <row r="179" spans="2:17" s="66" customFormat="1" ht="18" customHeight="1" x14ac:dyDescent="0.2">
      <c r="B179" s="57" t="s">
        <v>165</v>
      </c>
      <c r="C179" s="56">
        <v>1293</v>
      </c>
      <c r="D179" s="56"/>
      <c r="E179" s="57" t="str">
        <f>+B179</f>
        <v>02/06</v>
      </c>
      <c r="F179" s="128" t="s">
        <v>166</v>
      </c>
      <c r="G179" s="128"/>
      <c r="H179" s="60">
        <v>2630000</v>
      </c>
      <c r="I179" s="60"/>
      <c r="J179" s="60"/>
      <c r="K179" s="61">
        <v>3</v>
      </c>
      <c r="L179" s="63">
        <f>K179*H179</f>
        <v>7890000</v>
      </c>
      <c r="M179" s="62"/>
      <c r="N179" s="62"/>
      <c r="O179" s="64">
        <f t="shared" si="16"/>
        <v>3</v>
      </c>
      <c r="P179" s="64">
        <f t="shared" si="16"/>
        <v>7890000</v>
      </c>
      <c r="Q179" s="129"/>
    </row>
    <row r="180" spans="2:17" s="66" customFormat="1" ht="18" customHeight="1" x14ac:dyDescent="0.2">
      <c r="B180" s="57" t="s">
        <v>165</v>
      </c>
      <c r="C180" s="56">
        <v>1293</v>
      </c>
      <c r="D180" s="57">
        <v>28</v>
      </c>
      <c r="E180" s="57" t="s">
        <v>23</v>
      </c>
      <c r="F180" s="128" t="s">
        <v>167</v>
      </c>
      <c r="G180" s="128"/>
      <c r="H180" s="60">
        <v>3830000</v>
      </c>
      <c r="I180" s="60"/>
      <c r="J180" s="60"/>
      <c r="K180" s="61">
        <v>3</v>
      </c>
      <c r="L180" s="63">
        <f>K180*H180</f>
        <v>11490000</v>
      </c>
      <c r="M180" s="62">
        <v>2</v>
      </c>
      <c r="N180" s="63">
        <f>M180*H180</f>
        <v>7660000</v>
      </c>
      <c r="O180" s="64">
        <f t="shared" si="16"/>
        <v>1</v>
      </c>
      <c r="P180" s="64">
        <f t="shared" si="16"/>
        <v>3830000</v>
      </c>
      <c r="Q180" s="129"/>
    </row>
    <row r="181" spans="2:17" s="66" customFormat="1" ht="18" customHeight="1" x14ac:dyDescent="0.2">
      <c r="B181" s="57" t="s">
        <v>165</v>
      </c>
      <c r="C181" s="56">
        <v>1293</v>
      </c>
      <c r="D181" s="56"/>
      <c r="E181" s="57" t="str">
        <f>+B181</f>
        <v>02/06</v>
      </c>
      <c r="F181" s="128" t="s">
        <v>168</v>
      </c>
      <c r="G181" s="128"/>
      <c r="H181" s="60">
        <v>2170000</v>
      </c>
      <c r="I181" s="60"/>
      <c r="J181" s="60"/>
      <c r="K181" s="61">
        <v>3</v>
      </c>
      <c r="L181" s="63">
        <f>K181*H181</f>
        <v>6510000</v>
      </c>
      <c r="M181" s="62"/>
      <c r="N181" s="62"/>
      <c r="O181" s="64">
        <f t="shared" si="16"/>
        <v>3</v>
      </c>
      <c r="P181" s="64">
        <f t="shared" si="16"/>
        <v>6510000</v>
      </c>
      <c r="Q181" s="129"/>
    </row>
    <row r="182" spans="2:17" s="66" customFormat="1" ht="18" customHeight="1" x14ac:dyDescent="0.2">
      <c r="B182" s="57" t="s">
        <v>165</v>
      </c>
      <c r="C182" s="56">
        <v>1293</v>
      </c>
      <c r="D182" s="56"/>
      <c r="E182" s="57" t="str">
        <f>+B182</f>
        <v>02/06</v>
      </c>
      <c r="F182" s="128" t="s">
        <v>169</v>
      </c>
      <c r="G182" s="128"/>
      <c r="H182" s="60">
        <v>4800000</v>
      </c>
      <c r="I182" s="60"/>
      <c r="J182" s="60"/>
      <c r="K182" s="61">
        <v>2</v>
      </c>
      <c r="L182" s="63">
        <f>K182*H182</f>
        <v>9600000</v>
      </c>
      <c r="M182" s="62"/>
      <c r="N182" s="62"/>
      <c r="O182" s="64">
        <f t="shared" si="16"/>
        <v>2</v>
      </c>
      <c r="P182" s="64">
        <f t="shared" si="16"/>
        <v>9600000</v>
      </c>
      <c r="Q182" s="129"/>
    </row>
    <row r="183" spans="2:17" s="66" customFormat="1" ht="18" customHeight="1" x14ac:dyDescent="0.2">
      <c r="B183" s="57" t="s">
        <v>165</v>
      </c>
      <c r="C183" s="56">
        <v>1293</v>
      </c>
      <c r="D183" s="56"/>
      <c r="E183" s="57" t="str">
        <f>+B183</f>
        <v>02/06</v>
      </c>
      <c r="F183" s="128" t="s">
        <v>170</v>
      </c>
      <c r="G183" s="128"/>
      <c r="H183" s="60">
        <v>1050000</v>
      </c>
      <c r="I183" s="60"/>
      <c r="J183" s="60"/>
      <c r="K183" s="61">
        <v>10</v>
      </c>
      <c r="L183" s="63">
        <f>K183*H183</f>
        <v>10500000</v>
      </c>
      <c r="M183" s="62"/>
      <c r="N183" s="62"/>
      <c r="O183" s="64">
        <f t="shared" si="16"/>
        <v>10</v>
      </c>
      <c r="P183" s="64">
        <f t="shared" si="16"/>
        <v>10500000</v>
      </c>
      <c r="Q183" s="129"/>
    </row>
    <row r="184" spans="2:17" s="106" customFormat="1" ht="18" customHeight="1" x14ac:dyDescent="0.25">
      <c r="B184" s="99" t="s">
        <v>171</v>
      </c>
      <c r="C184" s="107">
        <v>2681</v>
      </c>
      <c r="D184" s="107"/>
      <c r="E184" s="99" t="s">
        <v>171</v>
      </c>
      <c r="F184" s="89" t="s">
        <v>172</v>
      </c>
      <c r="G184" s="89"/>
      <c r="H184" s="103">
        <v>163636.35999999999</v>
      </c>
      <c r="I184" s="103"/>
      <c r="J184" s="103"/>
      <c r="K184" s="104">
        <v>1</v>
      </c>
      <c r="L184" s="98">
        <f>H184*K184</f>
        <v>163636.35999999999</v>
      </c>
      <c r="M184" s="105"/>
      <c r="N184" s="105"/>
      <c r="O184" s="64">
        <f t="shared" si="16"/>
        <v>1</v>
      </c>
      <c r="P184" s="64">
        <f t="shared" si="16"/>
        <v>163636.35999999999</v>
      </c>
      <c r="Q184" s="65">
        <f>D184</f>
        <v>0</v>
      </c>
    </row>
    <row r="185" spans="2:17" s="106" customFormat="1" ht="18" customHeight="1" x14ac:dyDescent="0.25">
      <c r="B185" s="99" t="s">
        <v>171</v>
      </c>
      <c r="C185" s="107">
        <v>2681</v>
      </c>
      <c r="D185" s="107"/>
      <c r="E185" s="99" t="s">
        <v>171</v>
      </c>
      <c r="F185" s="89" t="s">
        <v>173</v>
      </c>
      <c r="G185" s="89"/>
      <c r="H185" s="103">
        <v>136363.63</v>
      </c>
      <c r="I185" s="103"/>
      <c r="J185" s="103"/>
      <c r="K185" s="104">
        <v>1</v>
      </c>
      <c r="L185" s="98">
        <f>H185*K185</f>
        <v>136363.63</v>
      </c>
      <c r="M185" s="105"/>
      <c r="N185" s="105"/>
      <c r="O185" s="64">
        <f t="shared" si="16"/>
        <v>1</v>
      </c>
      <c r="P185" s="64">
        <f t="shared" si="16"/>
        <v>136363.63</v>
      </c>
      <c r="Q185" s="65">
        <f>D185</f>
        <v>0</v>
      </c>
    </row>
    <row r="186" spans="2:17" s="106" customFormat="1" ht="18" customHeight="1" x14ac:dyDescent="0.25">
      <c r="B186" s="99" t="s">
        <v>171</v>
      </c>
      <c r="C186" s="107">
        <v>2681</v>
      </c>
      <c r="D186" s="107"/>
      <c r="E186" s="99" t="s">
        <v>171</v>
      </c>
      <c r="F186" s="89" t="s">
        <v>174</v>
      </c>
      <c r="G186" s="89"/>
      <c r="H186" s="103">
        <v>163636.35999999999</v>
      </c>
      <c r="I186" s="103"/>
      <c r="J186" s="103"/>
      <c r="K186" s="104">
        <v>2</v>
      </c>
      <c r="L186" s="98">
        <f>H186*K186</f>
        <v>327272.71999999997</v>
      </c>
      <c r="M186" s="105"/>
      <c r="N186" s="105"/>
      <c r="O186" s="64">
        <f t="shared" ref="O186:P210" si="18">I186+K186-M186</f>
        <v>2</v>
      </c>
      <c r="P186" s="64">
        <f t="shared" si="18"/>
        <v>327272.71999999997</v>
      </c>
      <c r="Q186" s="65">
        <f>D186</f>
        <v>0</v>
      </c>
    </row>
    <row r="187" spans="2:17" s="106" customFormat="1" ht="18" customHeight="1" x14ac:dyDescent="0.25">
      <c r="B187" s="99" t="s">
        <v>171</v>
      </c>
      <c r="C187" s="107">
        <v>2681</v>
      </c>
      <c r="D187" s="107"/>
      <c r="E187" s="99" t="s">
        <v>171</v>
      </c>
      <c r="F187" s="89" t="s">
        <v>175</v>
      </c>
      <c r="G187" s="89"/>
      <c r="H187" s="103">
        <v>154454.45000000001</v>
      </c>
      <c r="I187" s="103"/>
      <c r="J187" s="103"/>
      <c r="K187" s="104">
        <v>8</v>
      </c>
      <c r="L187" s="98">
        <f>H187*K187</f>
        <v>1235635.6000000001</v>
      </c>
      <c r="M187" s="105"/>
      <c r="N187" s="105"/>
      <c r="O187" s="64">
        <f t="shared" si="18"/>
        <v>8</v>
      </c>
      <c r="P187" s="64">
        <f t="shared" si="18"/>
        <v>1235635.6000000001</v>
      </c>
      <c r="Q187" s="65">
        <f>D187</f>
        <v>0</v>
      </c>
    </row>
    <row r="188" spans="2:17" s="106" customFormat="1" ht="18" customHeight="1" x14ac:dyDescent="0.25">
      <c r="B188" s="99" t="s">
        <v>171</v>
      </c>
      <c r="C188" s="107">
        <v>2681</v>
      </c>
      <c r="D188" s="107"/>
      <c r="E188" s="99" t="s">
        <v>171</v>
      </c>
      <c r="F188" s="89" t="s">
        <v>107</v>
      </c>
      <c r="G188" s="89"/>
      <c r="H188" s="103">
        <v>154454.45000000001</v>
      </c>
      <c r="I188" s="103"/>
      <c r="J188" s="103"/>
      <c r="K188" s="104">
        <v>50</v>
      </c>
      <c r="L188" s="98">
        <f>7722723+2727</f>
        <v>7725450</v>
      </c>
      <c r="M188" s="105"/>
      <c r="N188" s="105"/>
      <c r="O188" s="64">
        <f t="shared" si="18"/>
        <v>50</v>
      </c>
      <c r="P188" s="64">
        <f t="shared" si="18"/>
        <v>7725450</v>
      </c>
      <c r="Q188" s="65">
        <f>D188</f>
        <v>0</v>
      </c>
    </row>
    <row r="189" spans="2:17" s="106" customFormat="1" ht="18" customHeight="1" x14ac:dyDescent="0.25">
      <c r="B189" s="99" t="s">
        <v>176</v>
      </c>
      <c r="C189" s="107">
        <v>2743</v>
      </c>
      <c r="D189" s="107"/>
      <c r="E189" s="99" t="s">
        <v>176</v>
      </c>
      <c r="F189" s="89" t="s">
        <v>177</v>
      </c>
      <c r="G189" s="89"/>
      <c r="H189" s="103">
        <v>277272.73</v>
      </c>
      <c r="I189" s="103"/>
      <c r="J189" s="103"/>
      <c r="K189" s="104">
        <v>1</v>
      </c>
      <c r="L189" s="98">
        <f t="shared" ref="L189:L210" si="19">H189*K189</f>
        <v>277272.73</v>
      </c>
      <c r="M189" s="105"/>
      <c r="N189" s="105"/>
      <c r="O189" s="64">
        <f t="shared" si="18"/>
        <v>1</v>
      </c>
      <c r="P189" s="64">
        <f t="shared" si="18"/>
        <v>277272.73</v>
      </c>
      <c r="Q189" s="65">
        <f>D189</f>
        <v>0</v>
      </c>
    </row>
    <row r="190" spans="2:17" s="106" customFormat="1" ht="18" customHeight="1" x14ac:dyDescent="0.25">
      <c r="B190" s="99" t="s">
        <v>176</v>
      </c>
      <c r="C190" s="107">
        <v>2743</v>
      </c>
      <c r="D190" s="107"/>
      <c r="E190" s="99" t="s">
        <v>176</v>
      </c>
      <c r="F190" s="89" t="s">
        <v>155</v>
      </c>
      <c r="G190" s="89"/>
      <c r="H190" s="103">
        <v>65454.54</v>
      </c>
      <c r="I190" s="103"/>
      <c r="J190" s="103"/>
      <c r="K190" s="104">
        <v>1</v>
      </c>
      <c r="L190" s="98">
        <f t="shared" si="19"/>
        <v>65454.54</v>
      </c>
      <c r="M190" s="105"/>
      <c r="N190" s="105"/>
      <c r="O190" s="64">
        <f t="shared" si="18"/>
        <v>1</v>
      </c>
      <c r="P190" s="64">
        <f t="shared" si="18"/>
        <v>65454.54</v>
      </c>
      <c r="Q190" s="65">
        <f>D190</f>
        <v>0</v>
      </c>
    </row>
    <row r="191" spans="2:17" s="106" customFormat="1" ht="18" customHeight="1" x14ac:dyDescent="0.25">
      <c r="B191" s="99" t="s">
        <v>176</v>
      </c>
      <c r="C191" s="107">
        <v>2743</v>
      </c>
      <c r="D191" s="107"/>
      <c r="E191" s="99" t="s">
        <v>176</v>
      </c>
      <c r="F191" s="89" t="s">
        <v>178</v>
      </c>
      <c r="G191" s="89"/>
      <c r="H191" s="103">
        <v>154545.45000000001</v>
      </c>
      <c r="I191" s="103"/>
      <c r="J191" s="103"/>
      <c r="K191" s="104">
        <v>10</v>
      </c>
      <c r="L191" s="98">
        <f t="shared" si="19"/>
        <v>1545454.5</v>
      </c>
      <c r="M191" s="105"/>
      <c r="N191" s="105"/>
      <c r="O191" s="64">
        <f t="shared" si="18"/>
        <v>10</v>
      </c>
      <c r="P191" s="64">
        <f t="shared" si="18"/>
        <v>1545454.5</v>
      </c>
      <c r="Q191" s="65">
        <f>D191</f>
        <v>0</v>
      </c>
    </row>
    <row r="192" spans="2:17" s="106" customFormat="1" ht="18" customHeight="1" x14ac:dyDescent="0.25">
      <c r="B192" s="99" t="s">
        <v>176</v>
      </c>
      <c r="C192" s="107">
        <v>2743</v>
      </c>
      <c r="D192" s="107"/>
      <c r="E192" s="99" t="s">
        <v>176</v>
      </c>
      <c r="F192" s="89" t="s">
        <v>179</v>
      </c>
      <c r="G192" s="89"/>
      <c r="H192" s="103">
        <v>163636.35999999999</v>
      </c>
      <c r="I192" s="103"/>
      <c r="J192" s="103"/>
      <c r="K192" s="104">
        <v>1</v>
      </c>
      <c r="L192" s="98">
        <f t="shared" si="19"/>
        <v>163636.35999999999</v>
      </c>
      <c r="M192" s="105"/>
      <c r="N192" s="105"/>
      <c r="O192" s="64">
        <f t="shared" si="18"/>
        <v>1</v>
      </c>
      <c r="P192" s="64">
        <f t="shared" si="18"/>
        <v>163636.35999999999</v>
      </c>
      <c r="Q192" s="65">
        <f>D192</f>
        <v>0</v>
      </c>
    </row>
    <row r="193" spans="2:17" s="106" customFormat="1" ht="18" customHeight="1" x14ac:dyDescent="0.25">
      <c r="B193" s="99" t="s">
        <v>176</v>
      </c>
      <c r="C193" s="107">
        <v>2743</v>
      </c>
      <c r="D193" s="107"/>
      <c r="E193" s="99" t="s">
        <v>176</v>
      </c>
      <c r="F193" s="89" t="s">
        <v>180</v>
      </c>
      <c r="G193" s="89"/>
      <c r="H193" s="103">
        <v>80000</v>
      </c>
      <c r="I193" s="103"/>
      <c r="J193" s="103"/>
      <c r="K193" s="104">
        <v>1</v>
      </c>
      <c r="L193" s="98">
        <f t="shared" si="19"/>
        <v>80000</v>
      </c>
      <c r="M193" s="105"/>
      <c r="N193" s="105"/>
      <c r="O193" s="64">
        <f t="shared" si="18"/>
        <v>1</v>
      </c>
      <c r="P193" s="64">
        <f t="shared" si="18"/>
        <v>80000</v>
      </c>
      <c r="Q193" s="65">
        <f>D193</f>
        <v>0</v>
      </c>
    </row>
    <row r="194" spans="2:17" s="106" customFormat="1" ht="18" customHeight="1" x14ac:dyDescent="0.25">
      <c r="B194" s="99" t="s">
        <v>176</v>
      </c>
      <c r="C194" s="107">
        <v>2743</v>
      </c>
      <c r="D194" s="107"/>
      <c r="E194" s="99" t="s">
        <v>176</v>
      </c>
      <c r="F194" s="89" t="s">
        <v>181</v>
      </c>
      <c r="G194" s="89"/>
      <c r="H194" s="103">
        <v>80000</v>
      </c>
      <c r="I194" s="103"/>
      <c r="J194" s="103"/>
      <c r="K194" s="104">
        <v>1</v>
      </c>
      <c r="L194" s="98">
        <f t="shared" si="19"/>
        <v>80000</v>
      </c>
      <c r="M194" s="105"/>
      <c r="N194" s="105"/>
      <c r="O194" s="64">
        <f t="shared" si="18"/>
        <v>1</v>
      </c>
      <c r="P194" s="64">
        <f t="shared" si="18"/>
        <v>80000</v>
      </c>
      <c r="Q194" s="65">
        <f>D194</f>
        <v>0</v>
      </c>
    </row>
    <row r="195" spans="2:17" s="106" customFormat="1" ht="18" customHeight="1" x14ac:dyDescent="0.25">
      <c r="B195" s="99" t="s">
        <v>176</v>
      </c>
      <c r="C195" s="107">
        <v>2743</v>
      </c>
      <c r="D195" s="107"/>
      <c r="E195" s="99" t="s">
        <v>176</v>
      </c>
      <c r="F195" s="89" t="s">
        <v>182</v>
      </c>
      <c r="G195" s="89"/>
      <c r="H195" s="103">
        <v>80000</v>
      </c>
      <c r="I195" s="103"/>
      <c r="J195" s="103"/>
      <c r="K195" s="104">
        <v>1</v>
      </c>
      <c r="L195" s="98">
        <f t="shared" si="19"/>
        <v>80000</v>
      </c>
      <c r="M195" s="105"/>
      <c r="N195" s="105"/>
      <c r="O195" s="64">
        <f t="shared" si="18"/>
        <v>1</v>
      </c>
      <c r="P195" s="64">
        <f t="shared" si="18"/>
        <v>80000</v>
      </c>
      <c r="Q195" s="65">
        <f>D195</f>
        <v>0</v>
      </c>
    </row>
    <row r="196" spans="2:17" s="106" customFormat="1" ht="18" customHeight="1" x14ac:dyDescent="0.25">
      <c r="B196" s="99" t="s">
        <v>176</v>
      </c>
      <c r="C196" s="107">
        <v>2743</v>
      </c>
      <c r="D196" s="107"/>
      <c r="E196" s="99" t="s">
        <v>176</v>
      </c>
      <c r="F196" s="89" t="s">
        <v>183</v>
      </c>
      <c r="G196" s="89"/>
      <c r="H196" s="103">
        <v>277272.73</v>
      </c>
      <c r="I196" s="103"/>
      <c r="J196" s="103"/>
      <c r="K196" s="104">
        <v>1</v>
      </c>
      <c r="L196" s="98">
        <f t="shared" si="19"/>
        <v>277272.73</v>
      </c>
      <c r="M196" s="105"/>
      <c r="N196" s="105"/>
      <c r="O196" s="64">
        <f t="shared" si="18"/>
        <v>1</v>
      </c>
      <c r="P196" s="64">
        <f t="shared" si="18"/>
        <v>277272.73</v>
      </c>
      <c r="Q196" s="65">
        <f>D196</f>
        <v>0</v>
      </c>
    </row>
    <row r="197" spans="2:17" s="106" customFormat="1" ht="18" customHeight="1" x14ac:dyDescent="0.25">
      <c r="B197" s="99" t="s">
        <v>176</v>
      </c>
      <c r="C197" s="107">
        <v>2743</v>
      </c>
      <c r="D197" s="107"/>
      <c r="E197" s="99" t="s">
        <v>176</v>
      </c>
      <c r="F197" s="89" t="s">
        <v>184</v>
      </c>
      <c r="G197" s="89"/>
      <c r="H197" s="103">
        <v>80000</v>
      </c>
      <c r="I197" s="103"/>
      <c r="J197" s="103"/>
      <c r="K197" s="104">
        <v>1</v>
      </c>
      <c r="L197" s="98">
        <f t="shared" si="19"/>
        <v>80000</v>
      </c>
      <c r="M197" s="105"/>
      <c r="N197" s="105"/>
      <c r="O197" s="64">
        <f t="shared" si="18"/>
        <v>1</v>
      </c>
      <c r="P197" s="64">
        <f t="shared" si="18"/>
        <v>80000</v>
      </c>
      <c r="Q197" s="65">
        <f>D197</f>
        <v>0</v>
      </c>
    </row>
    <row r="198" spans="2:17" s="106" customFormat="1" ht="18" customHeight="1" x14ac:dyDescent="0.25">
      <c r="B198" s="99" t="s">
        <v>176</v>
      </c>
      <c r="C198" s="107">
        <v>2743</v>
      </c>
      <c r="D198" s="107"/>
      <c r="E198" s="99" t="s">
        <v>176</v>
      </c>
      <c r="F198" s="89" t="s">
        <v>185</v>
      </c>
      <c r="G198" s="89"/>
      <c r="H198" s="103">
        <v>227272.73</v>
      </c>
      <c r="I198" s="103"/>
      <c r="J198" s="103"/>
      <c r="K198" s="104">
        <v>1</v>
      </c>
      <c r="L198" s="98">
        <f t="shared" si="19"/>
        <v>227272.73</v>
      </c>
      <c r="M198" s="105"/>
      <c r="N198" s="105"/>
      <c r="O198" s="64">
        <f t="shared" si="18"/>
        <v>1</v>
      </c>
      <c r="P198" s="64">
        <f t="shared" si="18"/>
        <v>227272.73</v>
      </c>
      <c r="Q198" s="65">
        <f>D198</f>
        <v>0</v>
      </c>
    </row>
    <row r="199" spans="2:17" s="106" customFormat="1" ht="18" customHeight="1" x14ac:dyDescent="0.25">
      <c r="B199" s="99" t="s">
        <v>176</v>
      </c>
      <c r="C199" s="107">
        <v>870</v>
      </c>
      <c r="D199" s="107">
        <v>34</v>
      </c>
      <c r="E199" s="107" t="s">
        <v>149</v>
      </c>
      <c r="F199" s="89" t="s">
        <v>42</v>
      </c>
      <c r="G199" s="89"/>
      <c r="H199" s="103">
        <v>56364</v>
      </c>
      <c r="I199" s="103"/>
      <c r="J199" s="103"/>
      <c r="K199" s="104">
        <v>895</v>
      </c>
      <c r="L199" s="98">
        <f t="shared" si="19"/>
        <v>50445780</v>
      </c>
      <c r="M199" s="104">
        <v>895</v>
      </c>
      <c r="N199" s="62">
        <f>+M199*H199</f>
        <v>50445780</v>
      </c>
      <c r="O199" s="64">
        <f t="shared" si="18"/>
        <v>0</v>
      </c>
      <c r="P199" s="64">
        <f t="shared" si="18"/>
        <v>0</v>
      </c>
      <c r="Q199" s="65">
        <f>D199</f>
        <v>34</v>
      </c>
    </row>
    <row r="200" spans="2:17" s="106" customFormat="1" ht="18" customHeight="1" x14ac:dyDescent="0.25">
      <c r="B200" s="99" t="s">
        <v>186</v>
      </c>
      <c r="C200" s="107">
        <v>2765</v>
      </c>
      <c r="D200" s="107"/>
      <c r="E200" s="99" t="s">
        <v>186</v>
      </c>
      <c r="F200" s="89" t="s">
        <v>179</v>
      </c>
      <c r="G200" s="89"/>
      <c r="H200" s="103">
        <v>163636.35999999999</v>
      </c>
      <c r="I200" s="103"/>
      <c r="J200" s="103"/>
      <c r="K200" s="104">
        <v>1</v>
      </c>
      <c r="L200" s="98">
        <f t="shared" si="19"/>
        <v>163636.35999999999</v>
      </c>
      <c r="M200" s="105"/>
      <c r="N200" s="105"/>
      <c r="O200" s="64">
        <f t="shared" si="18"/>
        <v>1</v>
      </c>
      <c r="P200" s="64">
        <f t="shared" si="18"/>
        <v>163636.35999999999</v>
      </c>
      <c r="Q200" s="65">
        <f>D200</f>
        <v>0</v>
      </c>
    </row>
    <row r="201" spans="2:17" s="106" customFormat="1" ht="18" customHeight="1" x14ac:dyDescent="0.25">
      <c r="B201" s="99" t="s">
        <v>186</v>
      </c>
      <c r="C201" s="107">
        <v>2765</v>
      </c>
      <c r="D201" s="107"/>
      <c r="E201" s="99" t="s">
        <v>186</v>
      </c>
      <c r="F201" s="89" t="s">
        <v>187</v>
      </c>
      <c r="G201" s="89"/>
      <c r="H201" s="103">
        <v>836363.63</v>
      </c>
      <c r="I201" s="103"/>
      <c r="J201" s="103"/>
      <c r="K201" s="104">
        <v>1</v>
      </c>
      <c r="L201" s="98">
        <f t="shared" si="19"/>
        <v>836363.63</v>
      </c>
      <c r="M201" s="105"/>
      <c r="N201" s="105"/>
      <c r="O201" s="64">
        <f t="shared" si="18"/>
        <v>1</v>
      </c>
      <c r="P201" s="64">
        <f t="shared" si="18"/>
        <v>836363.63</v>
      </c>
      <c r="Q201" s="65">
        <f>D201</f>
        <v>0</v>
      </c>
    </row>
    <row r="202" spans="2:17" s="106" customFormat="1" ht="18" customHeight="1" x14ac:dyDescent="0.25">
      <c r="B202" s="99" t="s">
        <v>186</v>
      </c>
      <c r="C202" s="107">
        <v>2765</v>
      </c>
      <c r="D202" s="107"/>
      <c r="E202" s="99" t="s">
        <v>186</v>
      </c>
      <c r="F202" s="89" t="s">
        <v>188</v>
      </c>
      <c r="G202" s="89"/>
      <c r="H202" s="103">
        <v>277272.73</v>
      </c>
      <c r="I202" s="103"/>
      <c r="J202" s="103"/>
      <c r="K202" s="104">
        <v>2</v>
      </c>
      <c r="L202" s="98">
        <f t="shared" si="19"/>
        <v>554545.46</v>
      </c>
      <c r="M202" s="105"/>
      <c r="N202" s="105"/>
      <c r="O202" s="64">
        <f t="shared" si="18"/>
        <v>2</v>
      </c>
      <c r="P202" s="64">
        <f t="shared" si="18"/>
        <v>554545.46</v>
      </c>
      <c r="Q202" s="65">
        <f>D202</f>
        <v>0</v>
      </c>
    </row>
    <row r="203" spans="2:17" s="106" customFormat="1" ht="18" customHeight="1" x14ac:dyDescent="0.25">
      <c r="B203" s="99" t="s">
        <v>186</v>
      </c>
      <c r="C203" s="107">
        <v>2765</v>
      </c>
      <c r="D203" s="107"/>
      <c r="E203" s="99" t="s">
        <v>186</v>
      </c>
      <c r="F203" s="89" t="s">
        <v>189</v>
      </c>
      <c r="G203" s="89"/>
      <c r="H203" s="103">
        <v>305000</v>
      </c>
      <c r="I203" s="103"/>
      <c r="J203" s="103"/>
      <c r="K203" s="104">
        <v>1</v>
      </c>
      <c r="L203" s="98">
        <f t="shared" si="19"/>
        <v>305000</v>
      </c>
      <c r="M203" s="105"/>
      <c r="N203" s="105"/>
      <c r="O203" s="64">
        <f t="shared" si="18"/>
        <v>1</v>
      </c>
      <c r="P203" s="64">
        <f t="shared" si="18"/>
        <v>305000</v>
      </c>
      <c r="Q203" s="65">
        <f>D203</f>
        <v>0</v>
      </c>
    </row>
    <row r="204" spans="2:17" s="106" customFormat="1" ht="18" customHeight="1" x14ac:dyDescent="0.25">
      <c r="B204" s="99" t="s">
        <v>186</v>
      </c>
      <c r="C204" s="107">
        <v>2765</v>
      </c>
      <c r="D204" s="107"/>
      <c r="E204" s="99" t="s">
        <v>186</v>
      </c>
      <c r="F204" s="89" t="s">
        <v>190</v>
      </c>
      <c r="G204" s="89"/>
      <c r="H204" s="103">
        <v>65454.54</v>
      </c>
      <c r="I204" s="103"/>
      <c r="J204" s="103"/>
      <c r="K204" s="104">
        <v>2</v>
      </c>
      <c r="L204" s="98">
        <f t="shared" si="19"/>
        <v>130909.08</v>
      </c>
      <c r="M204" s="105"/>
      <c r="N204" s="105"/>
      <c r="O204" s="64">
        <f t="shared" si="18"/>
        <v>2</v>
      </c>
      <c r="P204" s="64">
        <f t="shared" si="18"/>
        <v>130909.08</v>
      </c>
      <c r="Q204" s="65">
        <f>D204</f>
        <v>0</v>
      </c>
    </row>
    <row r="205" spans="2:17" s="106" customFormat="1" ht="18" customHeight="1" x14ac:dyDescent="0.25">
      <c r="B205" s="99" t="s">
        <v>186</v>
      </c>
      <c r="C205" s="107">
        <v>2765</v>
      </c>
      <c r="D205" s="107"/>
      <c r="E205" s="99" t="s">
        <v>186</v>
      </c>
      <c r="F205" s="89" t="s">
        <v>189</v>
      </c>
      <c r="G205" s="89"/>
      <c r="H205" s="103">
        <v>305000</v>
      </c>
      <c r="I205" s="103"/>
      <c r="J205" s="103"/>
      <c r="K205" s="104">
        <v>2</v>
      </c>
      <c r="L205" s="98">
        <f t="shared" si="19"/>
        <v>610000</v>
      </c>
      <c r="M205" s="105"/>
      <c r="N205" s="105"/>
      <c r="O205" s="64">
        <f t="shared" si="18"/>
        <v>2</v>
      </c>
      <c r="P205" s="64">
        <f t="shared" si="18"/>
        <v>610000</v>
      </c>
      <c r="Q205" s="65">
        <f>D205</f>
        <v>0</v>
      </c>
    </row>
    <row r="206" spans="2:17" s="106" customFormat="1" ht="18" customHeight="1" x14ac:dyDescent="0.25">
      <c r="B206" s="99" t="s">
        <v>191</v>
      </c>
      <c r="C206" s="107">
        <v>2793</v>
      </c>
      <c r="D206" s="107"/>
      <c r="E206" s="99" t="s">
        <v>191</v>
      </c>
      <c r="F206" s="89" t="s">
        <v>192</v>
      </c>
      <c r="G206" s="89"/>
      <c r="H206" s="103">
        <v>227272.73</v>
      </c>
      <c r="I206" s="103"/>
      <c r="J206" s="103"/>
      <c r="K206" s="104">
        <v>1</v>
      </c>
      <c r="L206" s="98">
        <f t="shared" si="19"/>
        <v>227272.73</v>
      </c>
      <c r="M206" s="105"/>
      <c r="N206" s="105"/>
      <c r="O206" s="64">
        <f t="shared" si="18"/>
        <v>1</v>
      </c>
      <c r="P206" s="64">
        <f t="shared" si="18"/>
        <v>227272.73</v>
      </c>
      <c r="Q206" s="65">
        <f>D206</f>
        <v>0</v>
      </c>
    </row>
    <row r="207" spans="2:17" s="106" customFormat="1" ht="18" customHeight="1" x14ac:dyDescent="0.25">
      <c r="B207" s="99" t="s">
        <v>191</v>
      </c>
      <c r="C207" s="107">
        <v>2793</v>
      </c>
      <c r="D207" s="107"/>
      <c r="E207" s="99" t="s">
        <v>191</v>
      </c>
      <c r="F207" s="89" t="s">
        <v>193</v>
      </c>
      <c r="G207" s="89"/>
      <c r="H207" s="103">
        <v>227272.73</v>
      </c>
      <c r="I207" s="103"/>
      <c r="J207" s="103"/>
      <c r="K207" s="104">
        <v>1</v>
      </c>
      <c r="L207" s="98">
        <f t="shared" si="19"/>
        <v>227272.73</v>
      </c>
      <c r="M207" s="105"/>
      <c r="N207" s="105"/>
      <c r="O207" s="64">
        <f t="shared" si="18"/>
        <v>1</v>
      </c>
      <c r="P207" s="64">
        <f t="shared" si="18"/>
        <v>227272.73</v>
      </c>
      <c r="Q207" s="65">
        <f>D207</f>
        <v>0</v>
      </c>
    </row>
    <row r="208" spans="2:17" s="106" customFormat="1" ht="18" customHeight="1" x14ac:dyDescent="0.25">
      <c r="B208" s="99" t="s">
        <v>191</v>
      </c>
      <c r="C208" s="107">
        <v>2793</v>
      </c>
      <c r="D208" s="107"/>
      <c r="E208" s="99" t="s">
        <v>191</v>
      </c>
      <c r="F208" s="89" t="s">
        <v>194</v>
      </c>
      <c r="G208" s="89"/>
      <c r="H208" s="103">
        <v>80000</v>
      </c>
      <c r="I208" s="103"/>
      <c r="J208" s="103"/>
      <c r="K208" s="104">
        <v>1</v>
      </c>
      <c r="L208" s="98">
        <f t="shared" si="19"/>
        <v>80000</v>
      </c>
      <c r="M208" s="105"/>
      <c r="N208" s="105"/>
      <c r="O208" s="64">
        <f t="shared" si="18"/>
        <v>1</v>
      </c>
      <c r="P208" s="64">
        <f t="shared" si="18"/>
        <v>80000</v>
      </c>
      <c r="Q208" s="65">
        <f>D208</f>
        <v>0</v>
      </c>
    </row>
    <row r="209" spans="2:17" s="106" customFormat="1" ht="18" customHeight="1" x14ac:dyDescent="0.25">
      <c r="B209" s="99" t="s">
        <v>191</v>
      </c>
      <c r="C209" s="107">
        <v>2793</v>
      </c>
      <c r="D209" s="107"/>
      <c r="E209" s="99" t="s">
        <v>191</v>
      </c>
      <c r="F209" s="89" t="s">
        <v>139</v>
      </c>
      <c r="G209" s="89"/>
      <c r="H209" s="103">
        <v>345454.54</v>
      </c>
      <c r="I209" s="103"/>
      <c r="J209" s="103"/>
      <c r="K209" s="104">
        <v>3</v>
      </c>
      <c r="L209" s="98">
        <f t="shared" si="19"/>
        <v>1036363.6199999999</v>
      </c>
      <c r="M209" s="105"/>
      <c r="N209" s="105"/>
      <c r="O209" s="64">
        <f t="shared" si="18"/>
        <v>3</v>
      </c>
      <c r="P209" s="64">
        <f t="shared" si="18"/>
        <v>1036363.6199999999</v>
      </c>
      <c r="Q209" s="65">
        <f>D209</f>
        <v>0</v>
      </c>
    </row>
    <row r="210" spans="2:17" s="106" customFormat="1" ht="18" customHeight="1" x14ac:dyDescent="0.25">
      <c r="B210" s="99" t="s">
        <v>195</v>
      </c>
      <c r="C210" s="107">
        <v>3158</v>
      </c>
      <c r="D210" s="107"/>
      <c r="E210" s="99" t="s">
        <v>195</v>
      </c>
      <c r="F210" s="89" t="s">
        <v>178</v>
      </c>
      <c r="G210" s="89"/>
      <c r="H210" s="103">
        <v>154545.45000000001</v>
      </c>
      <c r="I210" s="103"/>
      <c r="J210" s="103"/>
      <c r="K210" s="104">
        <v>20</v>
      </c>
      <c r="L210" s="98">
        <f t="shared" si="19"/>
        <v>3090909</v>
      </c>
      <c r="M210" s="105"/>
      <c r="N210" s="105"/>
      <c r="O210" s="64">
        <f t="shared" si="18"/>
        <v>20</v>
      </c>
      <c r="P210" s="64">
        <f t="shared" si="18"/>
        <v>3090909</v>
      </c>
      <c r="Q210" s="65">
        <f>D210</f>
        <v>0</v>
      </c>
    </row>
    <row r="211" spans="2:17" s="106" customFormat="1" ht="18" customHeight="1" x14ac:dyDescent="0.25">
      <c r="B211" s="99"/>
      <c r="C211" s="107"/>
      <c r="D211" s="107"/>
      <c r="E211" s="99"/>
      <c r="F211" s="51" t="s">
        <v>196</v>
      </c>
      <c r="G211" s="89"/>
      <c r="H211" s="103"/>
      <c r="I211" s="103"/>
      <c r="J211" s="103"/>
      <c r="K211" s="104"/>
      <c r="L211" s="105"/>
      <c r="M211" s="105"/>
      <c r="N211" s="105"/>
      <c r="O211" s="64"/>
      <c r="P211" s="64"/>
      <c r="Q211" s="65"/>
    </row>
    <row r="212" spans="2:17" s="106" customFormat="1" ht="18" customHeight="1" x14ac:dyDescent="0.25">
      <c r="B212" s="99"/>
      <c r="C212" s="107"/>
      <c r="D212" s="107"/>
      <c r="E212" s="99"/>
      <c r="F212" s="130" t="s">
        <v>197</v>
      </c>
      <c r="G212" s="89"/>
      <c r="H212" s="103"/>
      <c r="I212" s="103"/>
      <c r="J212" s="103"/>
      <c r="K212" s="104"/>
      <c r="L212" s="105"/>
      <c r="M212" s="105"/>
      <c r="N212" s="105"/>
      <c r="O212" s="64"/>
      <c r="P212" s="64"/>
      <c r="Q212" s="65"/>
    </row>
    <row r="213" spans="2:17" s="66" customFormat="1" ht="32.25" customHeight="1" x14ac:dyDescent="0.2">
      <c r="B213" s="57" t="s">
        <v>198</v>
      </c>
      <c r="C213" s="56">
        <v>2890</v>
      </c>
      <c r="D213" s="56"/>
      <c r="E213" s="56" t="str">
        <f t="shared" ref="E213:E248" si="20">+B213</f>
        <v>28/02</v>
      </c>
      <c r="F213" s="128" t="s">
        <v>199</v>
      </c>
      <c r="G213" s="128"/>
      <c r="H213" s="60">
        <v>54020</v>
      </c>
      <c r="I213" s="60"/>
      <c r="J213" s="60"/>
      <c r="K213" s="61">
        <v>200</v>
      </c>
      <c r="L213" s="131">
        <f t="shared" ref="L213:L234" si="21">K213*H213</f>
        <v>10804000</v>
      </c>
      <c r="M213" s="62"/>
      <c r="N213" s="62"/>
      <c r="O213" s="64">
        <f t="shared" ref="O213:P244" si="22">I213+K213-M213</f>
        <v>200</v>
      </c>
      <c r="P213" s="64">
        <f t="shared" si="22"/>
        <v>10804000</v>
      </c>
      <c r="Q213" s="129"/>
    </row>
    <row r="214" spans="2:17" s="66" customFormat="1" ht="32.25" customHeight="1" x14ac:dyDescent="0.2">
      <c r="B214" s="57" t="s">
        <v>198</v>
      </c>
      <c r="C214" s="56">
        <v>2890</v>
      </c>
      <c r="D214" s="56"/>
      <c r="E214" s="56" t="str">
        <f t="shared" si="20"/>
        <v>28/02</v>
      </c>
      <c r="F214" s="128" t="s">
        <v>200</v>
      </c>
      <c r="G214" s="128"/>
      <c r="H214" s="60">
        <v>54020</v>
      </c>
      <c r="I214" s="60"/>
      <c r="J214" s="60"/>
      <c r="K214" s="61">
        <v>200</v>
      </c>
      <c r="L214" s="131">
        <f t="shared" si="21"/>
        <v>10804000</v>
      </c>
      <c r="M214" s="62"/>
      <c r="N214" s="62"/>
      <c r="O214" s="64">
        <f t="shared" si="22"/>
        <v>200</v>
      </c>
      <c r="P214" s="64">
        <f t="shared" si="22"/>
        <v>10804000</v>
      </c>
      <c r="Q214" s="129"/>
    </row>
    <row r="215" spans="2:17" s="66" customFormat="1" ht="32.25" customHeight="1" x14ac:dyDescent="0.2">
      <c r="B215" s="57" t="s">
        <v>198</v>
      </c>
      <c r="C215" s="56">
        <v>2890</v>
      </c>
      <c r="D215" s="56"/>
      <c r="E215" s="56" t="str">
        <f t="shared" si="20"/>
        <v>28/02</v>
      </c>
      <c r="F215" s="128" t="s">
        <v>201</v>
      </c>
      <c r="G215" s="128"/>
      <c r="H215" s="60"/>
      <c r="I215" s="60"/>
      <c r="J215" s="60"/>
      <c r="K215" s="61">
        <v>400</v>
      </c>
      <c r="L215" s="131">
        <f t="shared" si="21"/>
        <v>0</v>
      </c>
      <c r="M215" s="62"/>
      <c r="N215" s="62"/>
      <c r="O215" s="64">
        <f t="shared" si="22"/>
        <v>400</v>
      </c>
      <c r="P215" s="64">
        <f t="shared" si="22"/>
        <v>0</v>
      </c>
      <c r="Q215" s="129"/>
    </row>
    <row r="216" spans="2:17" s="66" customFormat="1" ht="32.25" customHeight="1" x14ac:dyDescent="0.2">
      <c r="B216" s="57" t="s">
        <v>202</v>
      </c>
      <c r="C216" s="56">
        <v>1321</v>
      </c>
      <c r="D216" s="56">
        <v>39</v>
      </c>
      <c r="E216" s="57" t="str">
        <f t="shared" si="20"/>
        <v>31/03</v>
      </c>
      <c r="F216" s="128" t="s">
        <v>203</v>
      </c>
      <c r="G216" s="128"/>
      <c r="H216" s="60">
        <v>65376.62</v>
      </c>
      <c r="I216" s="60"/>
      <c r="J216" s="60"/>
      <c r="K216" s="61">
        <v>1400</v>
      </c>
      <c r="L216" s="131">
        <f t="shared" si="21"/>
        <v>91527268</v>
      </c>
      <c r="M216" s="61">
        <v>1400</v>
      </c>
      <c r="N216" s="62">
        <f>M216*H216</f>
        <v>91527268</v>
      </c>
      <c r="O216" s="64">
        <f t="shared" si="22"/>
        <v>0</v>
      </c>
      <c r="P216" s="64">
        <f t="shared" si="22"/>
        <v>0</v>
      </c>
      <c r="Q216" s="129"/>
    </row>
    <row r="217" spans="2:17" s="66" customFormat="1" ht="32.25" customHeight="1" x14ac:dyDescent="0.2">
      <c r="B217" s="57" t="s">
        <v>55</v>
      </c>
      <c r="C217" s="56">
        <v>1718</v>
      </c>
      <c r="D217" s="56">
        <v>37</v>
      </c>
      <c r="E217" s="57" t="str">
        <f t="shared" si="20"/>
        <v>09/04</v>
      </c>
      <c r="F217" s="128" t="s">
        <v>204</v>
      </c>
      <c r="G217" s="128"/>
      <c r="H217" s="60">
        <v>55455</v>
      </c>
      <c r="I217" s="60"/>
      <c r="J217" s="60"/>
      <c r="K217" s="61">
        <v>1004</v>
      </c>
      <c r="L217" s="131">
        <f t="shared" si="21"/>
        <v>55676820</v>
      </c>
      <c r="M217" s="61">
        <v>1004</v>
      </c>
      <c r="N217" s="62">
        <f>M217*H217</f>
        <v>55676820</v>
      </c>
      <c r="O217" s="64">
        <f t="shared" si="22"/>
        <v>0</v>
      </c>
      <c r="P217" s="64">
        <f t="shared" si="22"/>
        <v>0</v>
      </c>
      <c r="Q217" s="129"/>
    </row>
    <row r="218" spans="2:17" s="66" customFormat="1" ht="32.25" customHeight="1" x14ac:dyDescent="0.2">
      <c r="B218" s="57" t="s">
        <v>205</v>
      </c>
      <c r="C218" s="56">
        <v>1259</v>
      </c>
      <c r="D218" s="56">
        <v>37</v>
      </c>
      <c r="E218" s="57" t="str">
        <f t="shared" si="20"/>
        <v>12/04</v>
      </c>
      <c r="F218" s="128" t="s">
        <v>206</v>
      </c>
      <c r="G218" s="128"/>
      <c r="H218" s="60">
        <v>83000</v>
      </c>
      <c r="I218" s="60"/>
      <c r="J218" s="60"/>
      <c r="K218" s="61">
        <v>210</v>
      </c>
      <c r="L218" s="131">
        <f t="shared" si="21"/>
        <v>17430000</v>
      </c>
      <c r="M218" s="61">
        <v>210</v>
      </c>
      <c r="N218" s="62">
        <f>M218*H218</f>
        <v>17430000</v>
      </c>
      <c r="O218" s="64">
        <f t="shared" si="22"/>
        <v>0</v>
      </c>
      <c r="P218" s="64">
        <f t="shared" si="22"/>
        <v>0</v>
      </c>
      <c r="Q218" s="129"/>
    </row>
    <row r="219" spans="2:17" s="66" customFormat="1" ht="32.25" customHeight="1" x14ac:dyDescent="0.2">
      <c r="B219" s="57" t="s">
        <v>207</v>
      </c>
      <c r="C219" s="56">
        <v>3537</v>
      </c>
      <c r="D219" s="56"/>
      <c r="E219" s="57" t="str">
        <f t="shared" si="20"/>
        <v>14/04</v>
      </c>
      <c r="F219" s="128" t="s">
        <v>208</v>
      </c>
      <c r="G219" s="128"/>
      <c r="H219" s="60">
        <v>163636.35999999999</v>
      </c>
      <c r="I219" s="60"/>
      <c r="J219" s="60"/>
      <c r="K219" s="61">
        <v>3</v>
      </c>
      <c r="L219" s="131">
        <f t="shared" si="21"/>
        <v>490909.07999999996</v>
      </c>
      <c r="M219" s="62"/>
      <c r="N219" s="62"/>
      <c r="O219" s="64">
        <f t="shared" si="22"/>
        <v>3</v>
      </c>
      <c r="P219" s="64">
        <f t="shared" si="22"/>
        <v>490909.07999999996</v>
      </c>
      <c r="Q219" s="129"/>
    </row>
    <row r="220" spans="2:17" s="66" customFormat="1" ht="32.25" customHeight="1" x14ac:dyDescent="0.2">
      <c r="B220" s="57" t="s">
        <v>207</v>
      </c>
      <c r="C220" s="56">
        <v>3537</v>
      </c>
      <c r="D220" s="56"/>
      <c r="E220" s="57" t="str">
        <f t="shared" si="20"/>
        <v>14/04</v>
      </c>
      <c r="F220" s="128" t="s">
        <v>209</v>
      </c>
      <c r="G220" s="128"/>
      <c r="H220" s="60">
        <v>836363.63</v>
      </c>
      <c r="I220" s="60"/>
      <c r="J220" s="60"/>
      <c r="K220" s="61">
        <v>1</v>
      </c>
      <c r="L220" s="131">
        <f t="shared" si="21"/>
        <v>836363.63</v>
      </c>
      <c r="M220" s="62"/>
      <c r="N220" s="62"/>
      <c r="O220" s="64">
        <f t="shared" si="22"/>
        <v>1</v>
      </c>
      <c r="P220" s="64">
        <f t="shared" si="22"/>
        <v>836363.63</v>
      </c>
      <c r="Q220" s="129"/>
    </row>
    <row r="221" spans="2:17" s="66" customFormat="1" ht="32.25" customHeight="1" x14ac:dyDescent="0.2">
      <c r="B221" s="57" t="s">
        <v>58</v>
      </c>
      <c r="C221" s="56">
        <v>1261</v>
      </c>
      <c r="D221" s="56">
        <v>37</v>
      </c>
      <c r="E221" s="57" t="str">
        <f t="shared" si="20"/>
        <v>15/04</v>
      </c>
      <c r="F221" s="128" t="s">
        <v>206</v>
      </c>
      <c r="G221" s="128"/>
      <c r="H221" s="60">
        <v>83000</v>
      </c>
      <c r="I221" s="60">
        <v>123</v>
      </c>
      <c r="J221" s="60">
        <f>I221*H221</f>
        <v>10209000</v>
      </c>
      <c r="K221" s="61">
        <v>208</v>
      </c>
      <c r="L221" s="131">
        <f t="shared" si="21"/>
        <v>17264000</v>
      </c>
      <c r="M221" s="61">
        <v>208</v>
      </c>
      <c r="N221" s="62">
        <f>M221*H221</f>
        <v>17264000</v>
      </c>
      <c r="O221" s="64">
        <f t="shared" si="22"/>
        <v>123</v>
      </c>
      <c r="P221" s="64">
        <f t="shared" si="22"/>
        <v>10209000</v>
      </c>
      <c r="Q221" s="129"/>
    </row>
    <row r="222" spans="2:17" s="66" customFormat="1" ht="32.25" customHeight="1" x14ac:dyDescent="0.2">
      <c r="B222" s="57" t="s">
        <v>210</v>
      </c>
      <c r="C222" s="56">
        <v>3596</v>
      </c>
      <c r="D222" s="56"/>
      <c r="E222" s="57" t="str">
        <f t="shared" si="20"/>
        <v>17/04</v>
      </c>
      <c r="F222" s="128" t="s">
        <v>211</v>
      </c>
      <c r="G222" s="128"/>
      <c r="H222" s="60">
        <v>836363.63</v>
      </c>
      <c r="I222" s="60"/>
      <c r="J222" s="60"/>
      <c r="K222" s="61">
        <v>1</v>
      </c>
      <c r="L222" s="131">
        <f t="shared" si="21"/>
        <v>836363.63</v>
      </c>
      <c r="M222" s="62"/>
      <c r="N222" s="62"/>
      <c r="O222" s="64">
        <f t="shared" si="22"/>
        <v>1</v>
      </c>
      <c r="P222" s="64">
        <f t="shared" si="22"/>
        <v>836363.63</v>
      </c>
      <c r="Q222" s="129"/>
    </row>
    <row r="223" spans="2:17" s="66" customFormat="1" ht="32.25" customHeight="1" x14ac:dyDescent="0.2">
      <c r="B223" s="57" t="s">
        <v>210</v>
      </c>
      <c r="C223" s="56">
        <v>3596</v>
      </c>
      <c r="D223" s="56"/>
      <c r="E223" s="57" t="str">
        <f t="shared" si="20"/>
        <v>17/04</v>
      </c>
      <c r="F223" s="128" t="s">
        <v>212</v>
      </c>
      <c r="G223" s="128"/>
      <c r="H223" s="60">
        <v>277272.73</v>
      </c>
      <c r="I223" s="60"/>
      <c r="J223" s="60"/>
      <c r="K223" s="61">
        <v>1</v>
      </c>
      <c r="L223" s="131">
        <f t="shared" si="21"/>
        <v>277272.73</v>
      </c>
      <c r="M223" s="62"/>
      <c r="N223" s="62"/>
      <c r="O223" s="64">
        <f t="shared" si="22"/>
        <v>1</v>
      </c>
      <c r="P223" s="64">
        <f t="shared" si="22"/>
        <v>277272.73</v>
      </c>
      <c r="Q223" s="129"/>
    </row>
    <row r="224" spans="2:17" s="66" customFormat="1" ht="32.25" customHeight="1" x14ac:dyDescent="0.2">
      <c r="B224" s="57" t="s">
        <v>210</v>
      </c>
      <c r="C224" s="56">
        <v>3596</v>
      </c>
      <c r="D224" s="56"/>
      <c r="E224" s="57" t="str">
        <f t="shared" si="20"/>
        <v>17/04</v>
      </c>
      <c r="F224" s="128" t="s">
        <v>213</v>
      </c>
      <c r="G224" s="128"/>
      <c r="H224" s="60">
        <v>277272.73</v>
      </c>
      <c r="I224" s="60"/>
      <c r="J224" s="60"/>
      <c r="K224" s="61">
        <v>1</v>
      </c>
      <c r="L224" s="131">
        <f t="shared" si="21"/>
        <v>277272.73</v>
      </c>
      <c r="M224" s="62"/>
      <c r="N224" s="62"/>
      <c r="O224" s="64">
        <f t="shared" si="22"/>
        <v>1</v>
      </c>
      <c r="P224" s="64">
        <f t="shared" si="22"/>
        <v>277272.73</v>
      </c>
      <c r="Q224" s="129"/>
    </row>
    <row r="225" spans="2:19" s="66" customFormat="1" ht="32.25" customHeight="1" x14ac:dyDescent="0.2">
      <c r="B225" s="57" t="s">
        <v>210</v>
      </c>
      <c r="C225" s="56">
        <v>3596</v>
      </c>
      <c r="D225" s="56"/>
      <c r="E225" s="57" t="str">
        <f t="shared" si="20"/>
        <v>17/04</v>
      </c>
      <c r="F225" s="128" t="s">
        <v>214</v>
      </c>
      <c r="G225" s="128"/>
      <c r="H225" s="60">
        <v>277272.73</v>
      </c>
      <c r="I225" s="60"/>
      <c r="J225" s="60"/>
      <c r="K225" s="61">
        <v>1</v>
      </c>
      <c r="L225" s="131">
        <f t="shared" si="21"/>
        <v>277272.73</v>
      </c>
      <c r="M225" s="62"/>
      <c r="N225" s="62"/>
      <c r="O225" s="64">
        <f t="shared" si="22"/>
        <v>1</v>
      </c>
      <c r="P225" s="64">
        <f t="shared" si="22"/>
        <v>277272.73</v>
      </c>
      <c r="Q225" s="129"/>
    </row>
    <row r="226" spans="2:19" s="66" customFormat="1" ht="32.25" customHeight="1" x14ac:dyDescent="0.2">
      <c r="B226" s="57" t="s">
        <v>210</v>
      </c>
      <c r="C226" s="56">
        <v>3596</v>
      </c>
      <c r="D226" s="56"/>
      <c r="E226" s="57" t="str">
        <f t="shared" si="20"/>
        <v>17/04</v>
      </c>
      <c r="F226" s="128" t="s">
        <v>215</v>
      </c>
      <c r="G226" s="128"/>
      <c r="H226" s="60">
        <v>345454.54</v>
      </c>
      <c r="I226" s="60"/>
      <c r="J226" s="60"/>
      <c r="K226" s="61">
        <v>1</v>
      </c>
      <c r="L226" s="131">
        <f t="shared" si="21"/>
        <v>345454.54</v>
      </c>
      <c r="M226" s="62"/>
      <c r="N226" s="62"/>
      <c r="O226" s="64">
        <f t="shared" si="22"/>
        <v>1</v>
      </c>
      <c r="P226" s="64">
        <f t="shared" si="22"/>
        <v>345454.54</v>
      </c>
      <c r="Q226" s="129"/>
    </row>
    <row r="227" spans="2:19" s="66" customFormat="1" ht="32.25" customHeight="1" x14ac:dyDescent="0.2">
      <c r="B227" s="57" t="s">
        <v>210</v>
      </c>
      <c r="C227" s="56">
        <v>3596</v>
      </c>
      <c r="D227" s="56"/>
      <c r="E227" s="57" t="str">
        <f t="shared" si="20"/>
        <v>17/04</v>
      </c>
      <c r="F227" s="128" t="s">
        <v>216</v>
      </c>
      <c r="G227" s="128"/>
      <c r="H227" s="60">
        <v>227272</v>
      </c>
      <c r="I227" s="60"/>
      <c r="J227" s="60"/>
      <c r="K227" s="61">
        <v>1</v>
      </c>
      <c r="L227" s="131">
        <f t="shared" si="21"/>
        <v>227272</v>
      </c>
      <c r="M227" s="62"/>
      <c r="N227" s="62"/>
      <c r="O227" s="64">
        <f t="shared" si="22"/>
        <v>1</v>
      </c>
      <c r="P227" s="64">
        <f t="shared" si="22"/>
        <v>227272</v>
      </c>
      <c r="Q227" s="129"/>
    </row>
    <row r="228" spans="2:19" s="66" customFormat="1" ht="32.25" customHeight="1" x14ac:dyDescent="0.2">
      <c r="B228" s="57" t="s">
        <v>47</v>
      </c>
      <c r="C228" s="56">
        <v>1265</v>
      </c>
      <c r="D228" s="56">
        <v>37</v>
      </c>
      <c r="E228" s="57" t="str">
        <f t="shared" si="20"/>
        <v>18/04</v>
      </c>
      <c r="F228" s="128" t="s">
        <v>217</v>
      </c>
      <c r="G228" s="128"/>
      <c r="H228" s="60">
        <v>34000</v>
      </c>
      <c r="I228" s="60"/>
      <c r="J228" s="60"/>
      <c r="K228" s="61">
        <v>520</v>
      </c>
      <c r="L228" s="131">
        <f t="shared" si="21"/>
        <v>17680000</v>
      </c>
      <c r="M228" s="61">
        <v>520</v>
      </c>
      <c r="N228" s="62">
        <f>M228*H228</f>
        <v>17680000</v>
      </c>
      <c r="O228" s="64">
        <f t="shared" si="22"/>
        <v>0</v>
      </c>
      <c r="P228" s="64">
        <f t="shared" si="22"/>
        <v>0</v>
      </c>
      <c r="Q228" s="129"/>
    </row>
    <row r="229" spans="2:19" s="66" customFormat="1" ht="32.25" customHeight="1" x14ac:dyDescent="0.2">
      <c r="B229" s="57" t="s">
        <v>77</v>
      </c>
      <c r="C229" s="56">
        <v>1263</v>
      </c>
      <c r="D229" s="56">
        <v>37</v>
      </c>
      <c r="E229" s="57" t="str">
        <f t="shared" si="20"/>
        <v>20/04</v>
      </c>
      <c r="F229" s="128" t="s">
        <v>206</v>
      </c>
      <c r="G229" s="128"/>
      <c r="H229" s="60">
        <v>83000</v>
      </c>
      <c r="I229" s="60"/>
      <c r="J229" s="60"/>
      <c r="K229" s="61">
        <v>215</v>
      </c>
      <c r="L229" s="131">
        <f t="shared" si="21"/>
        <v>17845000</v>
      </c>
      <c r="M229" s="61">
        <v>215</v>
      </c>
      <c r="N229" s="62">
        <f>M229*H229</f>
        <v>17845000</v>
      </c>
      <c r="O229" s="64">
        <f t="shared" si="22"/>
        <v>0</v>
      </c>
      <c r="P229" s="64">
        <f t="shared" si="22"/>
        <v>0</v>
      </c>
      <c r="Q229" s="129"/>
    </row>
    <row r="230" spans="2:19" s="66" customFormat="1" ht="32.25" customHeight="1" x14ac:dyDescent="0.2">
      <c r="B230" s="57" t="s">
        <v>218</v>
      </c>
      <c r="C230" s="56">
        <v>3688</v>
      </c>
      <c r="D230" s="56"/>
      <c r="E230" s="57" t="str">
        <f t="shared" si="20"/>
        <v>22/04</v>
      </c>
      <c r="F230" s="128" t="s">
        <v>219</v>
      </c>
      <c r="G230" s="128"/>
      <c r="H230" s="60">
        <v>836363.63</v>
      </c>
      <c r="I230" s="60"/>
      <c r="J230" s="60"/>
      <c r="K230" s="61">
        <v>1</v>
      </c>
      <c r="L230" s="131">
        <f t="shared" si="21"/>
        <v>836363.63</v>
      </c>
      <c r="M230" s="62"/>
      <c r="N230" s="62"/>
      <c r="O230" s="64">
        <f t="shared" si="22"/>
        <v>1</v>
      </c>
      <c r="P230" s="64">
        <f t="shared" si="22"/>
        <v>836363.63</v>
      </c>
      <c r="Q230" s="129"/>
    </row>
    <row r="231" spans="2:19" s="66" customFormat="1" ht="32.25" customHeight="1" x14ac:dyDescent="0.2">
      <c r="B231" s="57" t="s">
        <v>218</v>
      </c>
      <c r="C231" s="56">
        <v>3688</v>
      </c>
      <c r="D231" s="56"/>
      <c r="E231" s="57" t="str">
        <f t="shared" si="20"/>
        <v>22/04</v>
      </c>
      <c r="F231" s="128" t="s">
        <v>220</v>
      </c>
      <c r="G231" s="128"/>
      <c r="H231" s="60">
        <v>186363.63</v>
      </c>
      <c r="I231" s="60"/>
      <c r="J231" s="60"/>
      <c r="K231" s="61">
        <v>2</v>
      </c>
      <c r="L231" s="131">
        <f t="shared" si="21"/>
        <v>372727.26</v>
      </c>
      <c r="M231" s="62"/>
      <c r="N231" s="62"/>
      <c r="O231" s="64">
        <f t="shared" si="22"/>
        <v>2</v>
      </c>
      <c r="P231" s="64">
        <f t="shared" si="22"/>
        <v>372727.26</v>
      </c>
      <c r="Q231" s="129"/>
    </row>
    <row r="232" spans="2:19" s="66" customFormat="1" ht="32.25" customHeight="1" x14ac:dyDescent="0.2">
      <c r="B232" s="57" t="s">
        <v>218</v>
      </c>
      <c r="C232" s="56">
        <v>3688</v>
      </c>
      <c r="D232" s="56"/>
      <c r="E232" s="57" t="str">
        <f t="shared" si="20"/>
        <v>22/04</v>
      </c>
      <c r="F232" s="128" t="s">
        <v>221</v>
      </c>
      <c r="G232" s="128"/>
      <c r="H232" s="60">
        <v>154545.45000000001</v>
      </c>
      <c r="I232" s="60"/>
      <c r="J232" s="60"/>
      <c r="K232" s="61">
        <v>10</v>
      </c>
      <c r="L232" s="131">
        <f t="shared" si="21"/>
        <v>1545454.5</v>
      </c>
      <c r="M232" s="62"/>
      <c r="N232" s="62"/>
      <c r="O232" s="64">
        <f t="shared" si="22"/>
        <v>10</v>
      </c>
      <c r="P232" s="64">
        <f t="shared" si="22"/>
        <v>1545454.5</v>
      </c>
      <c r="Q232" s="129"/>
      <c r="S232" s="132">
        <v>836363.63</v>
      </c>
    </row>
    <row r="233" spans="2:19" s="66" customFormat="1" ht="32.25" customHeight="1" x14ac:dyDescent="0.2">
      <c r="B233" s="57" t="s">
        <v>222</v>
      </c>
      <c r="C233" s="56">
        <v>3719</v>
      </c>
      <c r="D233" s="56"/>
      <c r="E233" s="57" t="str">
        <f t="shared" si="20"/>
        <v>24/04</v>
      </c>
      <c r="F233" s="128" t="s">
        <v>223</v>
      </c>
      <c r="G233" s="128"/>
      <c r="H233" s="60">
        <v>227272.73</v>
      </c>
      <c r="I233" s="60"/>
      <c r="J233" s="60"/>
      <c r="K233" s="61">
        <v>2</v>
      </c>
      <c r="L233" s="131">
        <f t="shared" si="21"/>
        <v>454545.46</v>
      </c>
      <c r="M233" s="62"/>
      <c r="N233" s="62"/>
      <c r="O233" s="64">
        <f t="shared" si="22"/>
        <v>2</v>
      </c>
      <c r="P233" s="64">
        <f t="shared" si="22"/>
        <v>454545.46</v>
      </c>
      <c r="Q233" s="129"/>
      <c r="S233" s="66">
        <v>2727</v>
      </c>
    </row>
    <row r="234" spans="2:19" s="66" customFormat="1" ht="32.25" customHeight="1" x14ac:dyDescent="0.2">
      <c r="B234" s="57" t="s">
        <v>222</v>
      </c>
      <c r="C234" s="56">
        <v>3719</v>
      </c>
      <c r="D234" s="56"/>
      <c r="E234" s="57" t="str">
        <f t="shared" si="20"/>
        <v>24/04</v>
      </c>
      <c r="F234" s="128" t="s">
        <v>224</v>
      </c>
      <c r="G234" s="128"/>
      <c r="H234" s="60">
        <v>113636.36</v>
      </c>
      <c r="I234" s="60"/>
      <c r="J234" s="60"/>
      <c r="K234" s="61">
        <v>1</v>
      </c>
      <c r="L234" s="131">
        <f t="shared" si="21"/>
        <v>113636.36</v>
      </c>
      <c r="M234" s="62">
        <v>1</v>
      </c>
      <c r="N234" s="62">
        <v>113636.36</v>
      </c>
      <c r="O234" s="64">
        <f t="shared" si="22"/>
        <v>0</v>
      </c>
      <c r="P234" s="64">
        <f t="shared" si="22"/>
        <v>0</v>
      </c>
      <c r="Q234" s="129"/>
    </row>
    <row r="235" spans="2:19" s="66" customFormat="1" ht="32.25" customHeight="1" x14ac:dyDescent="0.2">
      <c r="B235" s="57" t="s">
        <v>225</v>
      </c>
      <c r="C235" s="56">
        <v>3738</v>
      </c>
      <c r="D235" s="56"/>
      <c r="E235" s="57" t="str">
        <f t="shared" si="20"/>
        <v>25/04</v>
      </c>
      <c r="F235" s="128" t="s">
        <v>226</v>
      </c>
      <c r="G235" s="128"/>
      <c r="H235" s="60">
        <f>S232+S233</f>
        <v>839090.63</v>
      </c>
      <c r="I235" s="60">
        <v>12</v>
      </c>
      <c r="J235" s="195">
        <f>+I235*H235</f>
        <v>10069087.560000001</v>
      </c>
      <c r="K235" s="61">
        <v>1</v>
      </c>
      <c r="L235" s="131">
        <f>+H235</f>
        <v>839090.63</v>
      </c>
      <c r="M235" s="62"/>
      <c r="N235" s="62"/>
      <c r="O235" s="64">
        <f t="shared" si="22"/>
        <v>13</v>
      </c>
      <c r="P235" s="64">
        <f t="shared" si="22"/>
        <v>10908178.190000001</v>
      </c>
      <c r="Q235" s="129"/>
    </row>
    <row r="236" spans="2:19" s="66" customFormat="1" ht="32.25" customHeight="1" x14ac:dyDescent="0.2">
      <c r="B236" s="57" t="s">
        <v>68</v>
      </c>
      <c r="C236" s="56">
        <v>1268</v>
      </c>
      <c r="D236" s="56">
        <v>39</v>
      </c>
      <c r="E236" s="57" t="str">
        <f t="shared" si="20"/>
        <v>02/05</v>
      </c>
      <c r="F236" s="128" t="s">
        <v>227</v>
      </c>
      <c r="G236" s="128"/>
      <c r="H236" s="60">
        <v>68500</v>
      </c>
      <c r="I236" s="60"/>
      <c r="J236" s="60"/>
      <c r="K236" s="61">
        <v>600</v>
      </c>
      <c r="L236" s="131">
        <f t="shared" ref="L236:L271" si="23">K236*H236</f>
        <v>41100000</v>
      </c>
      <c r="M236" s="61">
        <v>600</v>
      </c>
      <c r="N236" s="62">
        <f>M236*H236</f>
        <v>41100000</v>
      </c>
      <c r="O236" s="64">
        <f t="shared" si="22"/>
        <v>0</v>
      </c>
      <c r="P236" s="64">
        <f t="shared" si="22"/>
        <v>0</v>
      </c>
      <c r="Q236" s="129"/>
    </row>
    <row r="237" spans="2:19" s="66" customFormat="1" ht="32.25" customHeight="1" x14ac:dyDescent="0.2">
      <c r="B237" s="57" t="s">
        <v>68</v>
      </c>
      <c r="C237" s="56">
        <v>1268</v>
      </c>
      <c r="D237" s="56">
        <v>39</v>
      </c>
      <c r="E237" s="57" t="str">
        <f t="shared" si="20"/>
        <v>02/05</v>
      </c>
      <c r="F237" s="128" t="s">
        <v>228</v>
      </c>
      <c r="G237" s="128"/>
      <c r="H237" s="60">
        <v>99200</v>
      </c>
      <c r="I237" s="60"/>
      <c r="J237" s="60"/>
      <c r="K237" s="61">
        <v>2000</v>
      </c>
      <c r="L237" s="131">
        <f t="shared" si="23"/>
        <v>198400000</v>
      </c>
      <c r="M237" s="62">
        <v>400</v>
      </c>
      <c r="N237" s="62">
        <f>M237*H237</f>
        <v>39680000</v>
      </c>
      <c r="O237" s="64">
        <f t="shared" si="22"/>
        <v>1600</v>
      </c>
      <c r="P237" s="64">
        <f t="shared" si="22"/>
        <v>158720000</v>
      </c>
      <c r="Q237" s="129"/>
    </row>
    <row r="238" spans="2:19" s="66" customFormat="1" ht="32.25" customHeight="1" x14ac:dyDescent="0.2">
      <c r="B238" s="57" t="s">
        <v>229</v>
      </c>
      <c r="C238" s="56">
        <v>1271</v>
      </c>
      <c r="D238" s="56">
        <v>37</v>
      </c>
      <c r="E238" s="57" t="str">
        <f t="shared" si="20"/>
        <v>05/05</v>
      </c>
      <c r="F238" s="128" t="s">
        <v>230</v>
      </c>
      <c r="G238" s="128"/>
      <c r="H238" s="60">
        <v>230000</v>
      </c>
      <c r="I238" s="60"/>
      <c r="J238" s="60"/>
      <c r="K238" s="61">
        <v>78</v>
      </c>
      <c r="L238" s="131">
        <f t="shared" si="23"/>
        <v>17940000</v>
      </c>
      <c r="M238" s="61">
        <v>78</v>
      </c>
      <c r="N238" s="62">
        <f>M238*H238</f>
        <v>17940000</v>
      </c>
      <c r="O238" s="64">
        <f t="shared" si="22"/>
        <v>0</v>
      </c>
      <c r="P238" s="64">
        <f t="shared" si="22"/>
        <v>0</v>
      </c>
      <c r="Q238" s="129"/>
    </row>
    <row r="239" spans="2:19" s="66" customFormat="1" ht="32.25" customHeight="1" x14ac:dyDescent="0.2">
      <c r="B239" s="57" t="s">
        <v>231</v>
      </c>
      <c r="C239" s="56">
        <v>1274</v>
      </c>
      <c r="D239" s="56"/>
      <c r="E239" s="57" t="str">
        <f t="shared" si="20"/>
        <v>07/05</v>
      </c>
      <c r="F239" s="128" t="s">
        <v>232</v>
      </c>
      <c r="G239" s="128"/>
      <c r="H239" s="60">
        <v>230000</v>
      </c>
      <c r="I239" s="60"/>
      <c r="J239" s="60"/>
      <c r="K239" s="61">
        <v>76</v>
      </c>
      <c r="L239" s="131">
        <f t="shared" si="23"/>
        <v>17480000</v>
      </c>
      <c r="M239" s="62"/>
      <c r="N239" s="62"/>
      <c r="O239" s="64">
        <f t="shared" si="22"/>
        <v>76</v>
      </c>
      <c r="P239" s="64">
        <f t="shared" si="22"/>
        <v>17480000</v>
      </c>
      <c r="Q239" s="129"/>
    </row>
    <row r="240" spans="2:19" s="66" customFormat="1" ht="32.25" customHeight="1" x14ac:dyDescent="0.2">
      <c r="B240" s="57" t="s">
        <v>233</v>
      </c>
      <c r="C240" s="56">
        <v>3910</v>
      </c>
      <c r="D240" s="56"/>
      <c r="E240" s="57" t="str">
        <f t="shared" si="20"/>
        <v>08/05</v>
      </c>
      <c r="F240" s="128" t="s">
        <v>234</v>
      </c>
      <c r="G240" s="128"/>
      <c r="H240" s="60">
        <v>227272.73</v>
      </c>
      <c r="I240" s="60"/>
      <c r="J240" s="60"/>
      <c r="K240" s="61">
        <v>2</v>
      </c>
      <c r="L240" s="131">
        <f t="shared" si="23"/>
        <v>454545.46</v>
      </c>
      <c r="M240" s="62"/>
      <c r="N240" s="62"/>
      <c r="O240" s="64">
        <f t="shared" si="22"/>
        <v>2</v>
      </c>
      <c r="P240" s="64">
        <f t="shared" si="22"/>
        <v>454545.46</v>
      </c>
      <c r="Q240" s="129"/>
    </row>
    <row r="241" spans="2:17" s="66" customFormat="1" ht="32.25" customHeight="1" x14ac:dyDescent="0.2">
      <c r="B241" s="57" t="s">
        <v>233</v>
      </c>
      <c r="C241" s="56">
        <v>3910</v>
      </c>
      <c r="D241" s="56"/>
      <c r="E241" s="57" t="str">
        <f t="shared" si="20"/>
        <v>08/05</v>
      </c>
      <c r="F241" s="128" t="s">
        <v>235</v>
      </c>
      <c r="G241" s="128"/>
      <c r="H241" s="60">
        <v>227272.73</v>
      </c>
      <c r="I241" s="60"/>
      <c r="J241" s="60"/>
      <c r="K241" s="61">
        <v>1</v>
      </c>
      <c r="L241" s="131">
        <f t="shared" si="23"/>
        <v>227272.73</v>
      </c>
      <c r="M241" s="62"/>
      <c r="N241" s="62"/>
      <c r="O241" s="64">
        <f t="shared" si="22"/>
        <v>1</v>
      </c>
      <c r="P241" s="64">
        <f t="shared" si="22"/>
        <v>227272.73</v>
      </c>
      <c r="Q241" s="129"/>
    </row>
    <row r="242" spans="2:17" s="66" customFormat="1" ht="32.25" customHeight="1" x14ac:dyDescent="0.2">
      <c r="B242" s="57" t="s">
        <v>233</v>
      </c>
      <c r="C242" s="56">
        <v>3910</v>
      </c>
      <c r="D242" s="56"/>
      <c r="E242" s="57" t="str">
        <f t="shared" si="20"/>
        <v>08/05</v>
      </c>
      <c r="F242" s="128" t="s">
        <v>236</v>
      </c>
      <c r="G242" s="128"/>
      <c r="H242" s="60">
        <v>411818.18</v>
      </c>
      <c r="I242" s="60"/>
      <c r="J242" s="60"/>
      <c r="K242" s="61">
        <v>1</v>
      </c>
      <c r="L242" s="131">
        <f t="shared" si="23"/>
        <v>411818.18</v>
      </c>
      <c r="M242" s="62"/>
      <c r="N242" s="62"/>
      <c r="O242" s="64">
        <f t="shared" si="22"/>
        <v>1</v>
      </c>
      <c r="P242" s="64">
        <f t="shared" si="22"/>
        <v>411818.18</v>
      </c>
      <c r="Q242" s="129"/>
    </row>
    <row r="243" spans="2:17" s="66" customFormat="1" ht="32.25" customHeight="1" x14ac:dyDescent="0.2">
      <c r="B243" s="57" t="s">
        <v>237</v>
      </c>
      <c r="C243" s="56">
        <v>1284</v>
      </c>
      <c r="D243" s="56"/>
      <c r="E243" s="57" t="str">
        <f t="shared" si="20"/>
        <v>10/05</v>
      </c>
      <c r="F243" s="128" t="s">
        <v>238</v>
      </c>
      <c r="G243" s="128"/>
      <c r="H243" s="60">
        <v>232000</v>
      </c>
      <c r="I243" s="60"/>
      <c r="J243" s="60"/>
      <c r="K243" s="61">
        <v>295</v>
      </c>
      <c r="L243" s="131">
        <f t="shared" si="23"/>
        <v>68440000</v>
      </c>
      <c r="M243" s="62"/>
      <c r="N243" s="62"/>
      <c r="O243" s="64">
        <f t="shared" si="22"/>
        <v>295</v>
      </c>
      <c r="P243" s="64">
        <f t="shared" si="22"/>
        <v>68440000</v>
      </c>
      <c r="Q243" s="129"/>
    </row>
    <row r="244" spans="2:17" s="66" customFormat="1" ht="32.25" customHeight="1" x14ac:dyDescent="0.2">
      <c r="B244" s="57" t="s">
        <v>237</v>
      </c>
      <c r="C244" s="56">
        <v>1284</v>
      </c>
      <c r="D244" s="56"/>
      <c r="E244" s="57" t="str">
        <f t="shared" si="20"/>
        <v>10/05</v>
      </c>
      <c r="F244" s="128" t="s">
        <v>227</v>
      </c>
      <c r="G244" s="128"/>
      <c r="H244" s="60">
        <v>68500</v>
      </c>
      <c r="I244" s="60"/>
      <c r="J244" s="60"/>
      <c r="K244" s="61">
        <v>500</v>
      </c>
      <c r="L244" s="131">
        <f t="shared" si="23"/>
        <v>34250000</v>
      </c>
      <c r="M244" s="62"/>
      <c r="N244" s="62"/>
      <c r="O244" s="64">
        <f t="shared" si="22"/>
        <v>500</v>
      </c>
      <c r="P244" s="64">
        <f t="shared" si="22"/>
        <v>34250000</v>
      </c>
      <c r="Q244" s="129"/>
    </row>
    <row r="245" spans="2:17" s="66" customFormat="1" ht="32.25" customHeight="1" x14ac:dyDescent="0.2">
      <c r="B245" s="57" t="s">
        <v>237</v>
      </c>
      <c r="C245" s="56">
        <v>1284</v>
      </c>
      <c r="D245" s="56"/>
      <c r="E245" s="57" t="str">
        <f t="shared" si="20"/>
        <v>10/05</v>
      </c>
      <c r="F245" s="128" t="s">
        <v>239</v>
      </c>
      <c r="G245" s="128"/>
      <c r="H245" s="60">
        <v>34000</v>
      </c>
      <c r="I245" s="60"/>
      <c r="J245" s="60"/>
      <c r="K245" s="61">
        <v>600</v>
      </c>
      <c r="L245" s="131">
        <f t="shared" si="23"/>
        <v>20400000</v>
      </c>
      <c r="M245" s="62"/>
      <c r="N245" s="62"/>
      <c r="O245" s="64">
        <f t="shared" ref="O245:P270" si="24">I245+K245-M245</f>
        <v>600</v>
      </c>
      <c r="P245" s="64">
        <f t="shared" si="24"/>
        <v>20400000</v>
      </c>
      <c r="Q245" s="129"/>
    </row>
    <row r="246" spans="2:17" s="66" customFormat="1" ht="32.25" customHeight="1" x14ac:dyDescent="0.2">
      <c r="B246" s="57" t="s">
        <v>237</v>
      </c>
      <c r="C246" s="56">
        <v>1284</v>
      </c>
      <c r="D246" s="56"/>
      <c r="E246" s="57" t="str">
        <f t="shared" si="20"/>
        <v>10/05</v>
      </c>
      <c r="F246" s="128" t="s">
        <v>240</v>
      </c>
      <c r="G246" s="128"/>
      <c r="H246" s="60">
        <v>143000</v>
      </c>
      <c r="I246" s="60"/>
      <c r="J246" s="60"/>
      <c r="K246" s="61">
        <v>182</v>
      </c>
      <c r="L246" s="131">
        <f t="shared" si="23"/>
        <v>26026000</v>
      </c>
      <c r="M246" s="62"/>
      <c r="N246" s="62"/>
      <c r="O246" s="64">
        <f t="shared" si="24"/>
        <v>182</v>
      </c>
      <c r="P246" s="64">
        <f t="shared" si="24"/>
        <v>26026000</v>
      </c>
      <c r="Q246" s="129"/>
    </row>
    <row r="247" spans="2:17" s="66" customFormat="1" ht="32.25" customHeight="1" x14ac:dyDescent="0.2">
      <c r="B247" s="57" t="s">
        <v>237</v>
      </c>
      <c r="C247" s="56">
        <v>1284</v>
      </c>
      <c r="D247" s="56"/>
      <c r="E247" s="57" t="str">
        <f t="shared" si="20"/>
        <v>10/05</v>
      </c>
      <c r="F247" s="128" t="s">
        <v>241</v>
      </c>
      <c r="G247" s="128"/>
      <c r="H247" s="60">
        <v>466000</v>
      </c>
      <c r="I247" s="60"/>
      <c r="J247" s="60"/>
      <c r="K247" s="61">
        <v>16</v>
      </c>
      <c r="L247" s="131">
        <f t="shared" si="23"/>
        <v>7456000</v>
      </c>
      <c r="M247" s="62"/>
      <c r="N247" s="62"/>
      <c r="O247" s="64">
        <f t="shared" si="24"/>
        <v>16</v>
      </c>
      <c r="P247" s="64">
        <f t="shared" si="24"/>
        <v>7456000</v>
      </c>
      <c r="Q247" s="129"/>
    </row>
    <row r="248" spans="2:17" s="66" customFormat="1" ht="32.25" customHeight="1" x14ac:dyDescent="0.2">
      <c r="B248" s="57" t="s">
        <v>242</v>
      </c>
      <c r="C248" s="56">
        <v>2360</v>
      </c>
      <c r="D248" s="56"/>
      <c r="E248" s="57" t="str">
        <f t="shared" si="20"/>
        <v>16/05</v>
      </c>
      <c r="F248" s="128" t="s">
        <v>243</v>
      </c>
      <c r="G248" s="128"/>
      <c r="H248" s="60">
        <v>56364</v>
      </c>
      <c r="I248" s="60"/>
      <c r="J248" s="60"/>
      <c r="K248" s="61">
        <v>530</v>
      </c>
      <c r="L248" s="131">
        <f t="shared" si="23"/>
        <v>29872920</v>
      </c>
      <c r="M248" s="62"/>
      <c r="N248" s="62"/>
      <c r="O248" s="64">
        <f t="shared" si="24"/>
        <v>530</v>
      </c>
      <c r="P248" s="64">
        <f t="shared" si="24"/>
        <v>29872920</v>
      </c>
      <c r="Q248" s="129"/>
    </row>
    <row r="249" spans="2:17" s="66" customFormat="1" ht="32.25" customHeight="1" x14ac:dyDescent="0.2">
      <c r="B249" s="57" t="s">
        <v>242</v>
      </c>
      <c r="C249" s="56">
        <v>2360</v>
      </c>
      <c r="D249" s="56">
        <v>42</v>
      </c>
      <c r="E249" s="57" t="s">
        <v>244</v>
      </c>
      <c r="F249" s="128" t="s">
        <v>245</v>
      </c>
      <c r="G249" s="128"/>
      <c r="H249" s="60">
        <v>50000</v>
      </c>
      <c r="I249" s="60"/>
      <c r="J249" s="60"/>
      <c r="K249" s="61">
        <v>384</v>
      </c>
      <c r="L249" s="131">
        <f t="shared" si="23"/>
        <v>19200000</v>
      </c>
      <c r="M249" s="62">
        <v>150</v>
      </c>
      <c r="N249" s="62">
        <f>M249*H249</f>
        <v>7500000</v>
      </c>
      <c r="O249" s="64">
        <f t="shared" si="24"/>
        <v>234</v>
      </c>
      <c r="P249" s="64">
        <f t="shared" si="24"/>
        <v>11700000</v>
      </c>
      <c r="Q249" s="129"/>
    </row>
    <row r="250" spans="2:17" s="66" customFormat="1" ht="32.25" customHeight="1" x14ac:dyDescent="0.2">
      <c r="B250" s="57" t="s">
        <v>246</v>
      </c>
      <c r="C250" s="56">
        <v>4058</v>
      </c>
      <c r="D250" s="56"/>
      <c r="E250" s="57" t="str">
        <f t="shared" ref="E250:E270" si="25">+B250</f>
        <v>18/05</v>
      </c>
      <c r="F250" s="128" t="s">
        <v>247</v>
      </c>
      <c r="G250" s="128"/>
      <c r="H250" s="60">
        <v>318182</v>
      </c>
      <c r="I250" s="60">
        <v>15</v>
      </c>
      <c r="J250" s="195">
        <f>+I250*H250</f>
        <v>4772730</v>
      </c>
      <c r="K250" s="61">
        <v>2</v>
      </c>
      <c r="L250" s="131">
        <f t="shared" si="23"/>
        <v>636364</v>
      </c>
      <c r="M250" s="62"/>
      <c r="N250" s="62"/>
      <c r="O250" s="64">
        <f t="shared" si="24"/>
        <v>17</v>
      </c>
      <c r="P250" s="64">
        <f t="shared" si="24"/>
        <v>5409094</v>
      </c>
      <c r="Q250" s="129"/>
    </row>
    <row r="251" spans="2:17" s="66" customFormat="1" ht="32.25" customHeight="1" x14ac:dyDescent="0.2">
      <c r="B251" s="57" t="s">
        <v>248</v>
      </c>
      <c r="C251" s="56">
        <v>123</v>
      </c>
      <c r="D251" s="56"/>
      <c r="E251" s="57" t="str">
        <f t="shared" si="25"/>
        <v>28/05</v>
      </c>
      <c r="F251" s="128" t="s">
        <v>249</v>
      </c>
      <c r="G251" s="128"/>
      <c r="H251" s="60">
        <v>61515.150999999998</v>
      </c>
      <c r="I251" s="60"/>
      <c r="J251" s="60"/>
      <c r="K251" s="61">
        <v>960</v>
      </c>
      <c r="L251" s="131">
        <f t="shared" si="23"/>
        <v>59054544.960000001</v>
      </c>
      <c r="M251" s="62"/>
      <c r="N251" s="62"/>
      <c r="O251" s="64">
        <f t="shared" si="24"/>
        <v>960</v>
      </c>
      <c r="P251" s="64">
        <f t="shared" si="24"/>
        <v>59054544.960000001</v>
      </c>
      <c r="Q251" s="129"/>
    </row>
    <row r="252" spans="2:17" s="66" customFormat="1" ht="32.25" customHeight="1" x14ac:dyDescent="0.2">
      <c r="B252" s="57" t="s">
        <v>250</v>
      </c>
      <c r="C252" s="56">
        <v>4250</v>
      </c>
      <c r="D252" s="56"/>
      <c r="E252" s="57" t="str">
        <f t="shared" si="25"/>
        <v>29/05</v>
      </c>
      <c r="F252" s="128" t="s">
        <v>251</v>
      </c>
      <c r="G252" s="128"/>
      <c r="H252" s="60">
        <v>277272.73</v>
      </c>
      <c r="I252" s="60"/>
      <c r="J252" s="60"/>
      <c r="K252" s="61">
        <v>3</v>
      </c>
      <c r="L252" s="131">
        <f t="shared" si="23"/>
        <v>831818.19</v>
      </c>
      <c r="M252" s="62"/>
      <c r="N252" s="62"/>
      <c r="O252" s="64">
        <f t="shared" si="24"/>
        <v>3</v>
      </c>
      <c r="P252" s="64">
        <f t="shared" si="24"/>
        <v>831818.19</v>
      </c>
      <c r="Q252" s="129"/>
    </row>
    <row r="253" spans="2:17" s="66" customFormat="1" ht="32.25" customHeight="1" x14ac:dyDescent="0.2">
      <c r="B253" s="57" t="s">
        <v>250</v>
      </c>
      <c r="C253" s="56">
        <v>4250</v>
      </c>
      <c r="D253" s="56"/>
      <c r="E253" s="57" t="str">
        <f t="shared" si="25"/>
        <v>29/05</v>
      </c>
      <c r="F253" s="128" t="s">
        <v>252</v>
      </c>
      <c r="G253" s="128"/>
      <c r="H253" s="60">
        <v>305000</v>
      </c>
      <c r="I253" s="60"/>
      <c r="J253" s="60"/>
      <c r="K253" s="61">
        <v>3</v>
      </c>
      <c r="L253" s="131">
        <f t="shared" si="23"/>
        <v>915000</v>
      </c>
      <c r="M253" s="62"/>
      <c r="N253" s="62"/>
      <c r="O253" s="64">
        <f t="shared" si="24"/>
        <v>3</v>
      </c>
      <c r="P253" s="64">
        <f t="shared" si="24"/>
        <v>915000</v>
      </c>
      <c r="Q253" s="129"/>
    </row>
    <row r="254" spans="2:17" s="66" customFormat="1" ht="32.25" customHeight="1" x14ac:dyDescent="0.2">
      <c r="B254" s="57" t="s">
        <v>250</v>
      </c>
      <c r="C254" s="56">
        <v>4250</v>
      </c>
      <c r="D254" s="56"/>
      <c r="E254" s="57" t="str">
        <f t="shared" si="25"/>
        <v>29/05</v>
      </c>
      <c r="F254" s="128" t="s">
        <v>253</v>
      </c>
      <c r="G254" s="128"/>
      <c r="H254" s="60">
        <v>277272.73</v>
      </c>
      <c r="I254" s="60"/>
      <c r="J254" s="60"/>
      <c r="K254" s="61">
        <v>3</v>
      </c>
      <c r="L254" s="131">
        <f t="shared" si="23"/>
        <v>831818.19</v>
      </c>
      <c r="M254" s="62"/>
      <c r="N254" s="62"/>
      <c r="O254" s="64">
        <f t="shared" si="24"/>
        <v>3</v>
      </c>
      <c r="P254" s="64">
        <f t="shared" si="24"/>
        <v>831818.19</v>
      </c>
      <c r="Q254" s="129"/>
    </row>
    <row r="255" spans="2:17" s="66" customFormat="1" ht="32.25" customHeight="1" x14ac:dyDescent="0.2">
      <c r="B255" s="57" t="s">
        <v>254</v>
      </c>
      <c r="C255" s="56">
        <v>1680</v>
      </c>
      <c r="D255" s="56"/>
      <c r="E255" s="57" t="str">
        <f t="shared" si="25"/>
        <v>31/05</v>
      </c>
      <c r="F255" s="128" t="s">
        <v>203</v>
      </c>
      <c r="G255" s="128"/>
      <c r="H255" s="60">
        <v>60113.42</v>
      </c>
      <c r="I255" s="60"/>
      <c r="J255" s="60"/>
      <c r="K255" s="61">
        <v>2637</v>
      </c>
      <c r="L255" s="131">
        <f t="shared" si="23"/>
        <v>158519088.53999999</v>
      </c>
      <c r="M255" s="62"/>
      <c r="N255" s="62"/>
      <c r="O255" s="64">
        <f t="shared" si="24"/>
        <v>2637</v>
      </c>
      <c r="P255" s="64">
        <f t="shared" si="24"/>
        <v>158519088.53999999</v>
      </c>
      <c r="Q255" s="129"/>
    </row>
    <row r="256" spans="2:17" s="66" customFormat="1" ht="32.25" customHeight="1" x14ac:dyDescent="0.2">
      <c r="B256" s="57" t="s">
        <v>255</v>
      </c>
      <c r="C256" s="56">
        <v>1291</v>
      </c>
      <c r="D256" s="56"/>
      <c r="E256" s="57" t="str">
        <f t="shared" si="25"/>
        <v>01/06</v>
      </c>
      <c r="F256" s="128" t="s">
        <v>256</v>
      </c>
      <c r="G256" s="128"/>
      <c r="H256" s="60">
        <v>83000</v>
      </c>
      <c r="I256" s="60"/>
      <c r="J256" s="60"/>
      <c r="K256" s="61">
        <v>1000</v>
      </c>
      <c r="L256" s="131">
        <f t="shared" si="23"/>
        <v>83000000</v>
      </c>
      <c r="M256" s="62"/>
      <c r="N256" s="62"/>
      <c r="O256" s="64">
        <f t="shared" si="24"/>
        <v>1000</v>
      </c>
      <c r="P256" s="64">
        <f t="shared" si="24"/>
        <v>83000000</v>
      </c>
      <c r="Q256" s="129"/>
    </row>
    <row r="257" spans="2:17" s="66" customFormat="1" ht="32.25" customHeight="1" x14ac:dyDescent="0.2">
      <c r="B257" s="57" t="s">
        <v>255</v>
      </c>
      <c r="C257" s="56">
        <v>1291</v>
      </c>
      <c r="D257" s="56"/>
      <c r="E257" s="57" t="str">
        <f t="shared" si="25"/>
        <v>01/06</v>
      </c>
      <c r="F257" s="128" t="s">
        <v>257</v>
      </c>
      <c r="G257" s="128"/>
      <c r="H257" s="60">
        <v>69000</v>
      </c>
      <c r="I257" s="60"/>
      <c r="J257" s="60"/>
      <c r="K257" s="61">
        <v>1600</v>
      </c>
      <c r="L257" s="131">
        <f t="shared" si="23"/>
        <v>110400000</v>
      </c>
      <c r="M257" s="62"/>
      <c r="N257" s="62"/>
      <c r="O257" s="64">
        <f t="shared" si="24"/>
        <v>1600</v>
      </c>
      <c r="P257" s="64">
        <f t="shared" si="24"/>
        <v>110400000</v>
      </c>
      <c r="Q257" s="129"/>
    </row>
    <row r="258" spans="2:17" s="66" customFormat="1" ht="32.25" customHeight="1" x14ac:dyDescent="0.2">
      <c r="B258" s="57" t="s">
        <v>258</v>
      </c>
      <c r="C258" s="56">
        <v>1296</v>
      </c>
      <c r="D258" s="56"/>
      <c r="E258" s="57" t="str">
        <f t="shared" si="25"/>
        <v>05/06</v>
      </c>
      <c r="F258" s="128" t="s">
        <v>259</v>
      </c>
      <c r="G258" s="128"/>
      <c r="H258" s="60">
        <v>148000</v>
      </c>
      <c r="I258" s="60"/>
      <c r="J258" s="60"/>
      <c r="K258" s="61">
        <v>800</v>
      </c>
      <c r="L258" s="131">
        <f t="shared" si="23"/>
        <v>118400000</v>
      </c>
      <c r="M258" s="62"/>
      <c r="N258" s="62"/>
      <c r="O258" s="64">
        <f t="shared" si="24"/>
        <v>800</v>
      </c>
      <c r="P258" s="64">
        <f t="shared" si="24"/>
        <v>118400000</v>
      </c>
      <c r="Q258" s="129"/>
    </row>
    <row r="259" spans="2:17" s="66" customFormat="1" ht="32.25" customHeight="1" x14ac:dyDescent="0.2">
      <c r="B259" s="57" t="s">
        <v>258</v>
      </c>
      <c r="C259" s="56">
        <v>1296</v>
      </c>
      <c r="D259" s="56"/>
      <c r="E259" s="57" t="str">
        <f t="shared" si="25"/>
        <v>05/06</v>
      </c>
      <c r="F259" s="128" t="s">
        <v>260</v>
      </c>
      <c r="G259" s="128"/>
      <c r="H259" s="60">
        <v>66000</v>
      </c>
      <c r="I259" s="60"/>
      <c r="J259" s="60"/>
      <c r="K259" s="61">
        <v>384</v>
      </c>
      <c r="L259" s="131">
        <f t="shared" si="23"/>
        <v>25344000</v>
      </c>
      <c r="M259" s="62"/>
      <c r="N259" s="62"/>
      <c r="O259" s="64">
        <f t="shared" si="24"/>
        <v>384</v>
      </c>
      <c r="P259" s="64">
        <f t="shared" si="24"/>
        <v>25344000</v>
      </c>
      <c r="Q259" s="129"/>
    </row>
    <row r="260" spans="2:17" s="66" customFormat="1" ht="32.25" customHeight="1" x14ac:dyDescent="0.2">
      <c r="B260" s="57" t="s">
        <v>261</v>
      </c>
      <c r="C260" s="56">
        <v>1298</v>
      </c>
      <c r="D260" s="56"/>
      <c r="E260" s="57" t="str">
        <f t="shared" si="25"/>
        <v>07/06</v>
      </c>
      <c r="F260" s="128" t="s">
        <v>262</v>
      </c>
      <c r="G260" s="128"/>
      <c r="H260" s="60">
        <v>178000</v>
      </c>
      <c r="I260" s="60">
        <v>300</v>
      </c>
      <c r="J260" s="60">
        <f>I260*H260</f>
        <v>53400000</v>
      </c>
      <c r="K260" s="61">
        <v>200</v>
      </c>
      <c r="L260" s="131">
        <f t="shared" si="23"/>
        <v>35600000</v>
      </c>
      <c r="M260" s="62"/>
      <c r="N260" s="62"/>
      <c r="O260" s="64">
        <f t="shared" si="24"/>
        <v>500</v>
      </c>
      <c r="P260" s="64">
        <f t="shared" si="24"/>
        <v>89000000</v>
      </c>
      <c r="Q260" s="129"/>
    </row>
    <row r="261" spans="2:17" s="66" customFormat="1" ht="32.25" customHeight="1" x14ac:dyDescent="0.2">
      <c r="B261" s="57" t="s">
        <v>261</v>
      </c>
      <c r="C261" s="56">
        <v>1298</v>
      </c>
      <c r="D261" s="56"/>
      <c r="E261" s="57" t="str">
        <f t="shared" si="25"/>
        <v>07/06</v>
      </c>
      <c r="F261" s="128" t="s">
        <v>263</v>
      </c>
      <c r="G261" s="128"/>
      <c r="H261" s="60">
        <v>178000</v>
      </c>
      <c r="I261" s="60">
        <v>450</v>
      </c>
      <c r="J261" s="60">
        <f t="shared" ref="J261" si="26">I261*H261</f>
        <v>80100000</v>
      </c>
      <c r="K261" s="61">
        <v>180</v>
      </c>
      <c r="L261" s="131">
        <f t="shared" si="23"/>
        <v>32040000</v>
      </c>
      <c r="M261" s="62"/>
      <c r="N261" s="62"/>
      <c r="O261" s="64">
        <f t="shared" si="24"/>
        <v>630</v>
      </c>
      <c r="P261" s="64">
        <f t="shared" si="24"/>
        <v>112140000</v>
      </c>
      <c r="Q261" s="129"/>
    </row>
    <row r="262" spans="2:17" s="66" customFormat="1" ht="32.25" customHeight="1" x14ac:dyDescent="0.2">
      <c r="B262" s="57" t="s">
        <v>261</v>
      </c>
      <c r="C262" s="56">
        <v>1298</v>
      </c>
      <c r="D262" s="56"/>
      <c r="E262" s="57" t="str">
        <f t="shared" si="25"/>
        <v>07/06</v>
      </c>
      <c r="F262" s="128" t="s">
        <v>264</v>
      </c>
      <c r="G262" s="128"/>
      <c r="H262" s="60">
        <v>190000</v>
      </c>
      <c r="I262" s="60"/>
      <c r="J262" s="60"/>
      <c r="K262" s="61">
        <v>227</v>
      </c>
      <c r="L262" s="131">
        <f t="shared" si="23"/>
        <v>43130000</v>
      </c>
      <c r="M262" s="62"/>
      <c r="N262" s="62"/>
      <c r="O262" s="64">
        <f t="shared" si="24"/>
        <v>227</v>
      </c>
      <c r="P262" s="64">
        <f t="shared" si="24"/>
        <v>43130000</v>
      </c>
      <c r="Q262" s="129"/>
    </row>
    <row r="263" spans="2:17" s="66" customFormat="1" ht="32.25" customHeight="1" x14ac:dyDescent="0.2">
      <c r="B263" s="57" t="s">
        <v>261</v>
      </c>
      <c r="C263" s="56">
        <v>1298</v>
      </c>
      <c r="D263" s="56"/>
      <c r="E263" s="57" t="str">
        <f t="shared" si="25"/>
        <v>07/06</v>
      </c>
      <c r="F263" s="128" t="s">
        <v>265</v>
      </c>
      <c r="G263" s="128"/>
      <c r="H263" s="60">
        <v>102000</v>
      </c>
      <c r="I263" s="60"/>
      <c r="J263" s="60"/>
      <c r="K263" s="61">
        <v>81</v>
      </c>
      <c r="L263" s="131">
        <f t="shared" si="23"/>
        <v>8262000</v>
      </c>
      <c r="M263" s="62"/>
      <c r="N263" s="62"/>
      <c r="O263" s="64">
        <f t="shared" si="24"/>
        <v>81</v>
      </c>
      <c r="P263" s="64">
        <f t="shared" si="24"/>
        <v>8262000</v>
      </c>
      <c r="Q263" s="129"/>
    </row>
    <row r="264" spans="2:17" s="66" customFormat="1" ht="32.25" customHeight="1" x14ac:dyDescent="0.2">
      <c r="B264" s="57" t="s">
        <v>266</v>
      </c>
      <c r="C264" s="56">
        <v>1301</v>
      </c>
      <c r="D264" s="56"/>
      <c r="E264" s="57" t="str">
        <f t="shared" si="25"/>
        <v>08/06</v>
      </c>
      <c r="F264" s="128" t="s">
        <v>267</v>
      </c>
      <c r="G264" s="128"/>
      <c r="H264" s="60">
        <v>56200</v>
      </c>
      <c r="I264" s="60"/>
      <c r="J264" s="60"/>
      <c r="K264" s="61">
        <v>500</v>
      </c>
      <c r="L264" s="131">
        <f t="shared" si="23"/>
        <v>28100000</v>
      </c>
      <c r="M264" s="62"/>
      <c r="N264" s="62"/>
      <c r="O264" s="64">
        <f t="shared" si="24"/>
        <v>500</v>
      </c>
      <c r="P264" s="64">
        <f t="shared" si="24"/>
        <v>28100000</v>
      </c>
      <c r="Q264" s="129">
        <f>18000000+116900000</f>
        <v>134900000</v>
      </c>
    </row>
    <row r="265" spans="2:17" s="66" customFormat="1" ht="32.25" customHeight="1" x14ac:dyDescent="0.2">
      <c r="B265" s="57" t="s">
        <v>266</v>
      </c>
      <c r="C265" s="56">
        <v>1301</v>
      </c>
      <c r="D265" s="56"/>
      <c r="E265" s="57" t="str">
        <f t="shared" si="25"/>
        <v>08/06</v>
      </c>
      <c r="F265" s="128" t="s">
        <v>259</v>
      </c>
      <c r="G265" s="128"/>
      <c r="H265" s="60">
        <v>148000</v>
      </c>
      <c r="I265" s="60"/>
      <c r="J265" s="60"/>
      <c r="K265" s="61">
        <v>600</v>
      </c>
      <c r="L265" s="131">
        <f t="shared" si="23"/>
        <v>88800000</v>
      </c>
      <c r="M265" s="62"/>
      <c r="N265" s="62"/>
      <c r="O265" s="64">
        <f t="shared" si="24"/>
        <v>600</v>
      </c>
      <c r="P265" s="64">
        <f t="shared" si="24"/>
        <v>88800000</v>
      </c>
      <c r="Q265" s="129"/>
    </row>
    <row r="266" spans="2:17" s="66" customFormat="1" ht="32.25" customHeight="1" x14ac:dyDescent="0.2">
      <c r="B266" s="57" t="s">
        <v>268</v>
      </c>
      <c r="C266" s="56">
        <v>4446</v>
      </c>
      <c r="D266" s="56"/>
      <c r="E266" s="57" t="str">
        <f t="shared" si="25"/>
        <v>11/06</v>
      </c>
      <c r="F266" s="128" t="s">
        <v>247</v>
      </c>
      <c r="G266" s="128"/>
      <c r="H266" s="60">
        <v>318181.82</v>
      </c>
      <c r="I266" s="60">
        <v>20</v>
      </c>
      <c r="J266" s="195">
        <f>+I266*H266</f>
        <v>6363636.4000000004</v>
      </c>
      <c r="K266" s="61">
        <v>3</v>
      </c>
      <c r="L266" s="131">
        <f t="shared" si="23"/>
        <v>954545.46</v>
      </c>
      <c r="M266" s="62"/>
      <c r="N266" s="62"/>
      <c r="O266" s="64">
        <f t="shared" si="24"/>
        <v>23</v>
      </c>
      <c r="P266" s="64">
        <f t="shared" si="24"/>
        <v>7318181.8600000003</v>
      </c>
      <c r="Q266" s="129"/>
    </row>
    <row r="267" spans="2:17" s="66" customFormat="1" ht="32.25" customHeight="1" x14ac:dyDescent="0.2">
      <c r="B267" s="57" t="s">
        <v>268</v>
      </c>
      <c r="C267" s="56">
        <v>4446</v>
      </c>
      <c r="D267" s="56"/>
      <c r="E267" s="57" t="str">
        <f t="shared" si="25"/>
        <v>11/06</v>
      </c>
      <c r="F267" s="128" t="s">
        <v>269</v>
      </c>
      <c r="G267" s="128"/>
      <c r="H267" s="60">
        <v>154545.45000000001</v>
      </c>
      <c r="I267" s="60"/>
      <c r="J267" s="60"/>
      <c r="K267" s="61">
        <v>10</v>
      </c>
      <c r="L267" s="131">
        <f t="shared" si="23"/>
        <v>1545454.5</v>
      </c>
      <c r="M267" s="62"/>
      <c r="N267" s="62"/>
      <c r="O267" s="64">
        <f t="shared" si="24"/>
        <v>10</v>
      </c>
      <c r="P267" s="64">
        <f t="shared" si="24"/>
        <v>1545454.5</v>
      </c>
      <c r="Q267" s="129"/>
    </row>
    <row r="268" spans="2:17" s="66" customFormat="1" ht="32.25" customHeight="1" x14ac:dyDescent="0.2">
      <c r="B268" s="57" t="s">
        <v>268</v>
      </c>
      <c r="C268" s="56">
        <v>4446</v>
      </c>
      <c r="D268" s="56"/>
      <c r="E268" s="57" t="str">
        <f t="shared" si="25"/>
        <v>11/06</v>
      </c>
      <c r="F268" s="128" t="s">
        <v>215</v>
      </c>
      <c r="G268" s="128"/>
      <c r="H268" s="60">
        <v>345454.33</v>
      </c>
      <c r="I268" s="60"/>
      <c r="J268" s="60"/>
      <c r="K268" s="61">
        <v>6</v>
      </c>
      <c r="L268" s="131">
        <f t="shared" si="23"/>
        <v>2072725.98</v>
      </c>
      <c r="M268" s="62"/>
      <c r="N268" s="62"/>
      <c r="O268" s="64">
        <f t="shared" si="24"/>
        <v>6</v>
      </c>
      <c r="P268" s="64">
        <f t="shared" si="24"/>
        <v>2072725.98</v>
      </c>
      <c r="Q268" s="129"/>
    </row>
    <row r="269" spans="2:17" s="66" customFormat="1" ht="32.25" customHeight="1" x14ac:dyDescent="0.2">
      <c r="B269" s="57" t="s">
        <v>270</v>
      </c>
      <c r="C269" s="56">
        <v>1309</v>
      </c>
      <c r="D269" s="56"/>
      <c r="E269" s="57" t="str">
        <f t="shared" si="25"/>
        <v>12/06</v>
      </c>
      <c r="F269" s="128" t="s">
        <v>227</v>
      </c>
      <c r="G269" s="128"/>
      <c r="H269" s="60">
        <v>73000</v>
      </c>
      <c r="I269" s="60"/>
      <c r="J269" s="60"/>
      <c r="K269" s="61">
        <v>900</v>
      </c>
      <c r="L269" s="131">
        <f t="shared" si="23"/>
        <v>65700000</v>
      </c>
      <c r="M269" s="62"/>
      <c r="N269" s="62"/>
      <c r="O269" s="64">
        <f t="shared" si="24"/>
        <v>900</v>
      </c>
      <c r="P269" s="64">
        <f t="shared" si="24"/>
        <v>65700000</v>
      </c>
      <c r="Q269" s="129"/>
    </row>
    <row r="270" spans="2:17" s="66" customFormat="1" ht="32.25" customHeight="1" x14ac:dyDescent="0.2">
      <c r="B270" s="57" t="s">
        <v>271</v>
      </c>
      <c r="C270" s="56">
        <v>4567</v>
      </c>
      <c r="D270" s="56"/>
      <c r="E270" s="57" t="str">
        <f t="shared" si="25"/>
        <v>18/06</v>
      </c>
      <c r="F270" s="128" t="s">
        <v>272</v>
      </c>
      <c r="G270" s="128"/>
      <c r="H270" s="60">
        <v>154545.45000000001</v>
      </c>
      <c r="I270" s="60"/>
      <c r="J270" s="60"/>
      <c r="K270" s="61">
        <v>50</v>
      </c>
      <c r="L270" s="131">
        <f t="shared" si="23"/>
        <v>7727272.5000000009</v>
      </c>
      <c r="M270" s="62"/>
      <c r="N270" s="62"/>
      <c r="O270" s="64">
        <f t="shared" si="24"/>
        <v>50</v>
      </c>
      <c r="P270" s="64">
        <f t="shared" si="24"/>
        <v>7727272.5000000009</v>
      </c>
      <c r="Q270" s="129"/>
    </row>
    <row r="271" spans="2:17" s="139" customFormat="1" ht="32.25" customHeight="1" x14ac:dyDescent="0.2">
      <c r="B271" s="133" t="s">
        <v>271</v>
      </c>
      <c r="C271" s="134">
        <v>4567</v>
      </c>
      <c r="D271" s="134">
        <v>29</v>
      </c>
      <c r="E271" s="133" t="s">
        <v>53</v>
      </c>
      <c r="F271" s="135" t="s">
        <v>273</v>
      </c>
      <c r="G271" s="135"/>
      <c r="H271" s="137">
        <v>1500</v>
      </c>
      <c r="I271" s="137"/>
      <c r="J271" s="137"/>
      <c r="K271" s="61">
        <v>2000</v>
      </c>
      <c r="L271" s="131">
        <f t="shared" si="23"/>
        <v>3000000</v>
      </c>
      <c r="M271" s="62">
        <v>225</v>
      </c>
      <c r="N271" s="63">
        <f>M271*H271</f>
        <v>337500</v>
      </c>
      <c r="O271" s="64">
        <f>I271+K271-M271-M272-M273</f>
        <v>0</v>
      </c>
      <c r="P271" s="64">
        <f>J271+L271-N271-N272-N273</f>
        <v>0</v>
      </c>
      <c r="Q271" s="138"/>
    </row>
    <row r="272" spans="2:17" s="139" customFormat="1" ht="32.25" customHeight="1" x14ac:dyDescent="0.2">
      <c r="B272" s="133"/>
      <c r="C272" s="134"/>
      <c r="D272" s="136">
        <v>33</v>
      </c>
      <c r="E272" s="133" t="s">
        <v>77</v>
      </c>
      <c r="F272" s="135" t="s">
        <v>273</v>
      </c>
      <c r="G272" s="135"/>
      <c r="H272" s="137">
        <v>1500</v>
      </c>
      <c r="I272" s="137"/>
      <c r="J272" s="137"/>
      <c r="K272" s="61"/>
      <c r="L272" s="131"/>
      <c r="M272" s="63">
        <v>1170</v>
      </c>
      <c r="N272" s="63">
        <f>M272*H272</f>
        <v>1755000</v>
      </c>
      <c r="O272" s="64"/>
      <c r="P272" s="64"/>
      <c r="Q272" s="138"/>
    </row>
    <row r="273" spans="2:17" s="139" customFormat="1" ht="32.25" customHeight="1" x14ac:dyDescent="0.2">
      <c r="B273" s="133"/>
      <c r="C273" s="134"/>
      <c r="D273" s="136">
        <v>35</v>
      </c>
      <c r="E273" s="133" t="s">
        <v>68</v>
      </c>
      <c r="F273" s="135" t="s">
        <v>273</v>
      </c>
      <c r="G273" s="135"/>
      <c r="H273" s="137">
        <v>1500</v>
      </c>
      <c r="I273" s="137"/>
      <c r="J273" s="137"/>
      <c r="K273" s="61"/>
      <c r="L273" s="131"/>
      <c r="M273" s="63">
        <f>K271-M271-M272</f>
        <v>605</v>
      </c>
      <c r="N273" s="63">
        <f>M273*H273</f>
        <v>907500</v>
      </c>
      <c r="O273" s="64"/>
      <c r="P273" s="64"/>
      <c r="Q273" s="138"/>
    </row>
    <row r="274" spans="2:17" s="139" customFormat="1" ht="32.25" customHeight="1" x14ac:dyDescent="0.2">
      <c r="B274" s="133"/>
      <c r="C274" s="134"/>
      <c r="D274" s="136">
        <v>35</v>
      </c>
      <c r="E274" s="133" t="s">
        <v>68</v>
      </c>
      <c r="F274" s="135" t="s">
        <v>273</v>
      </c>
      <c r="G274" s="135"/>
      <c r="H274" s="137">
        <v>1500</v>
      </c>
      <c r="I274" s="137"/>
      <c r="J274" s="137"/>
      <c r="K274" s="61"/>
      <c r="L274" s="131"/>
      <c r="M274" s="140">
        <f>2040-M273</f>
        <v>1435</v>
      </c>
      <c r="N274" s="140">
        <f>M274*H274</f>
        <v>2152500</v>
      </c>
      <c r="O274" s="64"/>
      <c r="P274" s="64"/>
      <c r="Q274" s="138"/>
    </row>
    <row r="275" spans="2:17" s="139" customFormat="1" ht="26.25" customHeight="1" x14ac:dyDescent="0.2">
      <c r="B275" s="133"/>
      <c r="C275" s="134"/>
      <c r="D275" s="136">
        <v>40</v>
      </c>
      <c r="E275" s="133" t="s">
        <v>274</v>
      </c>
      <c r="F275" s="135" t="s">
        <v>273</v>
      </c>
      <c r="G275" s="135"/>
      <c r="H275" s="137">
        <v>1500</v>
      </c>
      <c r="I275" s="137"/>
      <c r="J275" s="137"/>
      <c r="K275" s="61"/>
      <c r="L275" s="131"/>
      <c r="M275" s="140">
        <v>2830</v>
      </c>
      <c r="N275" s="140">
        <f>M275*H275</f>
        <v>4245000</v>
      </c>
      <c r="O275" s="64"/>
      <c r="P275" s="64"/>
      <c r="Q275" s="138"/>
    </row>
    <row r="276" spans="2:17" s="66" customFormat="1" ht="25.5" customHeight="1" x14ac:dyDescent="0.2">
      <c r="B276" s="57" t="s">
        <v>275</v>
      </c>
      <c r="C276" s="56">
        <v>4603</v>
      </c>
      <c r="D276" s="56"/>
      <c r="E276" s="57" t="str">
        <f t="shared" ref="E276:E287" si="27">+B276</f>
        <v>22/06</v>
      </c>
      <c r="F276" s="128" t="s">
        <v>276</v>
      </c>
      <c r="G276" s="128"/>
      <c r="H276" s="60">
        <v>227272.73</v>
      </c>
      <c r="I276" s="60"/>
      <c r="J276" s="60"/>
      <c r="K276" s="61">
        <v>3</v>
      </c>
      <c r="L276" s="131">
        <f t="shared" ref="L276:L287" si="28">K276*H276</f>
        <v>681818.19000000006</v>
      </c>
      <c r="M276" s="198">
        <v>3</v>
      </c>
      <c r="N276" s="198">
        <v>681818.19000000006</v>
      </c>
      <c r="O276" s="64">
        <f t="shared" ref="O276:P287" si="29">I276+K276-M276</f>
        <v>0</v>
      </c>
      <c r="P276" s="64">
        <f t="shared" si="29"/>
        <v>0</v>
      </c>
      <c r="Q276" s="129"/>
    </row>
    <row r="277" spans="2:17" s="66" customFormat="1" ht="25.5" customHeight="1" x14ac:dyDescent="0.2">
      <c r="B277" s="57" t="s">
        <v>275</v>
      </c>
      <c r="C277" s="56">
        <v>4603</v>
      </c>
      <c r="D277" s="56"/>
      <c r="E277" s="57" t="str">
        <f t="shared" si="27"/>
        <v>22/06</v>
      </c>
      <c r="F277" s="128" t="s">
        <v>269</v>
      </c>
      <c r="G277" s="128"/>
      <c r="H277" s="60">
        <v>154545.45000000001</v>
      </c>
      <c r="I277" s="60"/>
      <c r="J277" s="60"/>
      <c r="K277" s="61">
        <v>6</v>
      </c>
      <c r="L277" s="131">
        <f t="shared" si="28"/>
        <v>927272.70000000007</v>
      </c>
      <c r="M277" s="198">
        <v>6</v>
      </c>
      <c r="N277" s="198">
        <v>927272.70000000007</v>
      </c>
      <c r="O277" s="64">
        <f t="shared" si="29"/>
        <v>0</v>
      </c>
      <c r="P277" s="64">
        <f t="shared" si="29"/>
        <v>0</v>
      </c>
      <c r="Q277" s="129"/>
    </row>
    <row r="278" spans="2:17" s="66" customFormat="1" ht="25.5" customHeight="1" x14ac:dyDescent="0.2">
      <c r="B278" s="57" t="s">
        <v>275</v>
      </c>
      <c r="C278" s="56">
        <v>4603</v>
      </c>
      <c r="D278" s="56"/>
      <c r="E278" s="57" t="str">
        <f t="shared" si="27"/>
        <v>22/06</v>
      </c>
      <c r="F278" s="128" t="s">
        <v>215</v>
      </c>
      <c r="G278" s="128"/>
      <c r="H278" s="60">
        <v>345454.33</v>
      </c>
      <c r="I278" s="60"/>
      <c r="J278" s="60"/>
      <c r="K278" s="61">
        <v>4</v>
      </c>
      <c r="L278" s="131">
        <f t="shared" si="28"/>
        <v>1381817.32</v>
      </c>
      <c r="M278" s="198">
        <v>4</v>
      </c>
      <c r="N278" s="198">
        <v>1381817.32</v>
      </c>
      <c r="O278" s="64">
        <f t="shared" si="29"/>
        <v>0</v>
      </c>
      <c r="P278" s="64">
        <f t="shared" si="29"/>
        <v>0</v>
      </c>
      <c r="Q278" s="129"/>
    </row>
    <row r="279" spans="2:17" s="66" customFormat="1" ht="32.25" customHeight="1" x14ac:dyDescent="0.2">
      <c r="B279" s="57" t="s">
        <v>275</v>
      </c>
      <c r="C279" s="56">
        <v>4603</v>
      </c>
      <c r="D279" s="56"/>
      <c r="E279" s="57" t="str">
        <f t="shared" si="27"/>
        <v>22/06</v>
      </c>
      <c r="F279" s="128" t="s">
        <v>277</v>
      </c>
      <c r="G279" s="128"/>
      <c r="H279" s="60">
        <v>227272.73</v>
      </c>
      <c r="I279" s="60"/>
      <c r="J279" s="60"/>
      <c r="K279" s="61">
        <v>1</v>
      </c>
      <c r="L279" s="131">
        <f t="shared" si="28"/>
        <v>227272.73</v>
      </c>
      <c r="M279" s="198">
        <v>1</v>
      </c>
      <c r="N279" s="198">
        <v>227272.73</v>
      </c>
      <c r="O279" s="64">
        <f t="shared" si="29"/>
        <v>0</v>
      </c>
      <c r="P279" s="64">
        <f t="shared" si="29"/>
        <v>0</v>
      </c>
      <c r="Q279" s="129"/>
    </row>
    <row r="280" spans="2:17" s="66" customFormat="1" ht="32.25" customHeight="1" x14ac:dyDescent="0.2">
      <c r="B280" s="57" t="s">
        <v>275</v>
      </c>
      <c r="C280" s="56">
        <v>4603</v>
      </c>
      <c r="D280" s="56"/>
      <c r="E280" s="57" t="str">
        <f t="shared" si="27"/>
        <v>22/06</v>
      </c>
      <c r="F280" s="128" t="s">
        <v>278</v>
      </c>
      <c r="G280" s="128"/>
      <c r="H280" s="60">
        <v>80000</v>
      </c>
      <c r="I280" s="60"/>
      <c r="J280" s="60"/>
      <c r="K280" s="61">
        <v>2</v>
      </c>
      <c r="L280" s="131">
        <f t="shared" si="28"/>
        <v>160000</v>
      </c>
      <c r="M280" s="198">
        <v>2</v>
      </c>
      <c r="N280" s="198">
        <v>160000</v>
      </c>
      <c r="O280" s="64">
        <f t="shared" si="29"/>
        <v>0</v>
      </c>
      <c r="P280" s="64">
        <f t="shared" si="29"/>
        <v>0</v>
      </c>
      <c r="Q280" s="129"/>
    </row>
    <row r="281" spans="2:17" s="66" customFormat="1" ht="32.25" customHeight="1" x14ac:dyDescent="0.2">
      <c r="B281" s="57" t="s">
        <v>275</v>
      </c>
      <c r="C281" s="56">
        <v>4603</v>
      </c>
      <c r="D281" s="56"/>
      <c r="E281" s="57" t="str">
        <f t="shared" si="27"/>
        <v>22/06</v>
      </c>
      <c r="F281" s="128" t="s">
        <v>279</v>
      </c>
      <c r="G281" s="128"/>
      <c r="H281" s="60">
        <v>80000</v>
      </c>
      <c r="I281" s="60"/>
      <c r="J281" s="60"/>
      <c r="K281" s="61">
        <v>2</v>
      </c>
      <c r="L281" s="131">
        <f t="shared" si="28"/>
        <v>160000</v>
      </c>
      <c r="M281" s="198">
        <v>2</v>
      </c>
      <c r="N281" s="198">
        <v>160000</v>
      </c>
      <c r="O281" s="64">
        <f t="shared" si="29"/>
        <v>0</v>
      </c>
      <c r="P281" s="64">
        <f t="shared" si="29"/>
        <v>0</v>
      </c>
      <c r="Q281" s="129"/>
    </row>
    <row r="282" spans="2:17" s="66" customFormat="1" ht="32.25" customHeight="1" x14ac:dyDescent="0.2">
      <c r="B282" s="57" t="s">
        <v>275</v>
      </c>
      <c r="C282" s="56">
        <v>4603</v>
      </c>
      <c r="D282" s="56"/>
      <c r="E282" s="57" t="str">
        <f t="shared" si="27"/>
        <v>22/06</v>
      </c>
      <c r="F282" s="128" t="s">
        <v>279</v>
      </c>
      <c r="G282" s="128"/>
      <c r="H282" s="60">
        <v>80000</v>
      </c>
      <c r="I282" s="60"/>
      <c r="J282" s="60"/>
      <c r="K282" s="61">
        <v>1</v>
      </c>
      <c r="L282" s="131">
        <f t="shared" si="28"/>
        <v>80000</v>
      </c>
      <c r="M282" s="198">
        <v>1</v>
      </c>
      <c r="N282" s="198">
        <v>80000</v>
      </c>
      <c r="O282" s="64">
        <f t="shared" si="29"/>
        <v>0</v>
      </c>
      <c r="P282" s="64">
        <f t="shared" si="29"/>
        <v>0</v>
      </c>
      <c r="Q282" s="129"/>
    </row>
    <row r="283" spans="2:17" s="66" customFormat="1" ht="32.25" customHeight="1" x14ac:dyDescent="0.2">
      <c r="B283" s="57" t="s">
        <v>275</v>
      </c>
      <c r="C283" s="56">
        <v>4603</v>
      </c>
      <c r="D283" s="56"/>
      <c r="E283" s="57" t="str">
        <f t="shared" si="27"/>
        <v>22/06</v>
      </c>
      <c r="F283" s="128" t="s">
        <v>280</v>
      </c>
      <c r="G283" s="128"/>
      <c r="H283" s="60">
        <v>227272.73</v>
      </c>
      <c r="I283" s="60"/>
      <c r="J283" s="60"/>
      <c r="K283" s="61">
        <v>2</v>
      </c>
      <c r="L283" s="131">
        <f t="shared" si="28"/>
        <v>454545.46</v>
      </c>
      <c r="M283" s="198">
        <v>2</v>
      </c>
      <c r="N283" s="198">
        <v>454545.46</v>
      </c>
      <c r="O283" s="64">
        <f t="shared" si="29"/>
        <v>0</v>
      </c>
      <c r="P283" s="64">
        <f t="shared" si="29"/>
        <v>0</v>
      </c>
      <c r="Q283" s="129"/>
    </row>
    <row r="284" spans="2:17" s="66" customFormat="1" ht="32.25" customHeight="1" x14ac:dyDescent="0.2">
      <c r="B284" s="57" t="s">
        <v>281</v>
      </c>
      <c r="C284" s="56">
        <v>2980</v>
      </c>
      <c r="D284" s="56"/>
      <c r="E284" s="57" t="str">
        <f t="shared" si="27"/>
        <v>25/06</v>
      </c>
      <c r="F284" s="128" t="s">
        <v>204</v>
      </c>
      <c r="G284" s="128"/>
      <c r="H284" s="60">
        <v>56364</v>
      </c>
      <c r="I284" s="60"/>
      <c r="J284" s="60"/>
      <c r="K284" s="61">
        <v>900</v>
      </c>
      <c r="L284" s="131">
        <f t="shared" si="28"/>
        <v>50727600</v>
      </c>
      <c r="M284" s="62"/>
      <c r="N284" s="62"/>
      <c r="O284" s="64">
        <f t="shared" si="29"/>
        <v>900</v>
      </c>
      <c r="P284" s="64">
        <f t="shared" si="29"/>
        <v>50727600</v>
      </c>
      <c r="Q284" s="129"/>
    </row>
    <row r="285" spans="2:17" s="66" customFormat="1" ht="32.25" customHeight="1" x14ac:dyDescent="0.2">
      <c r="B285" s="57" t="s">
        <v>281</v>
      </c>
      <c r="C285" s="56">
        <v>4660</v>
      </c>
      <c r="D285" s="56"/>
      <c r="E285" s="57" t="str">
        <f t="shared" si="27"/>
        <v>25/06</v>
      </c>
      <c r="F285" s="128" t="s">
        <v>282</v>
      </c>
      <c r="G285" s="128"/>
      <c r="H285" s="60">
        <v>332727</v>
      </c>
      <c r="I285" s="60"/>
      <c r="J285" s="60"/>
      <c r="K285" s="61">
        <v>2</v>
      </c>
      <c r="L285" s="131">
        <f t="shared" si="28"/>
        <v>665454</v>
      </c>
      <c r="M285" s="62">
        <v>2</v>
      </c>
      <c r="N285" s="62">
        <v>665454</v>
      </c>
      <c r="O285" s="64">
        <f t="shared" si="29"/>
        <v>0</v>
      </c>
      <c r="P285" s="64">
        <f t="shared" si="29"/>
        <v>0</v>
      </c>
      <c r="Q285" s="129"/>
    </row>
    <row r="286" spans="2:17" s="66" customFormat="1" ht="32.25" customHeight="1" x14ac:dyDescent="0.2">
      <c r="B286" s="57" t="s">
        <v>281</v>
      </c>
      <c r="C286" s="56">
        <v>4660</v>
      </c>
      <c r="D286" s="56"/>
      <c r="E286" s="57" t="str">
        <f t="shared" si="27"/>
        <v>25/06</v>
      </c>
      <c r="F286" s="128" t="s">
        <v>283</v>
      </c>
      <c r="G286" s="128"/>
      <c r="H286" s="60">
        <v>305001</v>
      </c>
      <c r="I286" s="60"/>
      <c r="J286" s="60"/>
      <c r="K286" s="61">
        <v>1</v>
      </c>
      <c r="L286" s="131">
        <f t="shared" si="28"/>
        <v>305001</v>
      </c>
      <c r="M286" s="62"/>
      <c r="N286" s="62"/>
      <c r="O286" s="64">
        <f t="shared" si="29"/>
        <v>1</v>
      </c>
      <c r="P286" s="64">
        <f t="shared" si="29"/>
        <v>305001</v>
      </c>
      <c r="Q286" s="129"/>
    </row>
    <row r="287" spans="2:17" s="66" customFormat="1" ht="32.25" customHeight="1" x14ac:dyDescent="0.2">
      <c r="B287" s="57" t="s">
        <v>284</v>
      </c>
      <c r="C287" s="56">
        <v>4679</v>
      </c>
      <c r="D287" s="56"/>
      <c r="E287" s="57" t="str">
        <f t="shared" si="27"/>
        <v>26/06</v>
      </c>
      <c r="F287" s="128" t="s">
        <v>285</v>
      </c>
      <c r="G287" s="128"/>
      <c r="H287" s="60">
        <v>277272.73</v>
      </c>
      <c r="I287" s="60">
        <v>15</v>
      </c>
      <c r="J287" s="195">
        <f>+I287*H287</f>
        <v>4159090.9499999997</v>
      </c>
      <c r="K287" s="61">
        <v>3</v>
      </c>
      <c r="L287" s="131">
        <f t="shared" si="28"/>
        <v>831818.19</v>
      </c>
      <c r="M287" s="62"/>
      <c r="N287" s="62"/>
      <c r="O287" s="64">
        <f t="shared" si="29"/>
        <v>18</v>
      </c>
      <c r="P287" s="64">
        <f t="shared" si="29"/>
        <v>4990909.1399999997</v>
      </c>
      <c r="Q287" s="129"/>
    </row>
    <row r="288" spans="2:17" s="66" customFormat="1" ht="32.25" customHeight="1" x14ac:dyDescent="0.2">
      <c r="B288" s="57"/>
      <c r="C288" s="56"/>
      <c r="D288" s="56"/>
      <c r="E288" s="57"/>
      <c r="F288" s="141" t="s">
        <v>286</v>
      </c>
      <c r="G288" s="128"/>
      <c r="H288" s="60"/>
      <c r="I288" s="60"/>
      <c r="J288" s="60"/>
      <c r="K288" s="61"/>
      <c r="L288" s="131"/>
      <c r="M288" s="62"/>
      <c r="N288" s="62"/>
      <c r="O288" s="64"/>
      <c r="P288" s="64"/>
      <c r="Q288" s="129"/>
    </row>
    <row r="289" spans="2:17" s="66" customFormat="1" ht="18" customHeight="1" x14ac:dyDescent="0.2">
      <c r="B289" s="57"/>
      <c r="C289" s="56"/>
      <c r="D289" s="56"/>
      <c r="E289" s="57"/>
      <c r="F289" s="141" t="s">
        <v>197</v>
      </c>
      <c r="G289" s="128"/>
      <c r="H289" s="60"/>
      <c r="I289" s="60"/>
      <c r="J289" s="60"/>
      <c r="K289" s="61"/>
      <c r="L289" s="62"/>
      <c r="M289" s="62"/>
      <c r="N289" s="62"/>
      <c r="O289" s="64"/>
      <c r="P289" s="64"/>
      <c r="Q289" s="129"/>
    </row>
    <row r="290" spans="2:17" s="66" customFormat="1" ht="18" customHeight="1" x14ac:dyDescent="0.2">
      <c r="B290" s="57" t="s">
        <v>287</v>
      </c>
      <c r="C290" s="56">
        <v>4774</v>
      </c>
      <c r="D290" s="56"/>
      <c r="E290" s="57" t="str">
        <f t="shared" ref="E290:E325" si="30">+B290</f>
        <v>02/07</v>
      </c>
      <c r="F290" s="128" t="s">
        <v>269</v>
      </c>
      <c r="G290" s="128"/>
      <c r="H290" s="60">
        <v>154545.45000000001</v>
      </c>
      <c r="I290" s="60"/>
      <c r="J290" s="60"/>
      <c r="K290" s="61">
        <v>50</v>
      </c>
      <c r="L290" s="63">
        <f t="shared" ref="L290:L323" si="31">K290*H290</f>
        <v>7727272.5000000009</v>
      </c>
      <c r="M290" s="142"/>
      <c r="N290" s="62"/>
      <c r="O290" s="64">
        <f t="shared" ref="O290:P305" si="32">I290+K290-M290</f>
        <v>50</v>
      </c>
      <c r="P290" s="64">
        <f t="shared" si="32"/>
        <v>7727272.5000000009</v>
      </c>
      <c r="Q290" s="129"/>
    </row>
    <row r="291" spans="2:17" s="66" customFormat="1" ht="18" customHeight="1" x14ac:dyDescent="0.2">
      <c r="B291" s="57" t="s">
        <v>288</v>
      </c>
      <c r="C291" s="56">
        <v>1356</v>
      </c>
      <c r="D291" s="56"/>
      <c r="E291" s="57" t="str">
        <f t="shared" si="30"/>
        <v>09/07</v>
      </c>
      <c r="F291" s="128" t="s">
        <v>227</v>
      </c>
      <c r="G291" s="128"/>
      <c r="H291" s="60">
        <v>72730</v>
      </c>
      <c r="I291" s="60"/>
      <c r="J291" s="60"/>
      <c r="K291" s="61">
        <v>650</v>
      </c>
      <c r="L291" s="63">
        <f t="shared" si="31"/>
        <v>47274500</v>
      </c>
      <c r="M291" s="62"/>
      <c r="N291" s="62"/>
      <c r="O291" s="64">
        <f t="shared" si="32"/>
        <v>650</v>
      </c>
      <c r="P291" s="64">
        <f t="shared" si="32"/>
        <v>47274500</v>
      </c>
      <c r="Q291" s="129"/>
    </row>
    <row r="292" spans="2:17" s="66" customFormat="1" ht="18" customHeight="1" x14ac:dyDescent="0.2">
      <c r="B292" s="57" t="s">
        <v>288</v>
      </c>
      <c r="C292" s="56">
        <v>1356</v>
      </c>
      <c r="D292" s="56"/>
      <c r="E292" s="57" t="str">
        <f t="shared" si="30"/>
        <v>09/07</v>
      </c>
      <c r="F292" s="128" t="s">
        <v>289</v>
      </c>
      <c r="G292" s="128"/>
      <c r="H292" s="60">
        <v>90350</v>
      </c>
      <c r="I292" s="60"/>
      <c r="J292" s="60"/>
      <c r="K292" s="61">
        <v>1020</v>
      </c>
      <c r="L292" s="63">
        <f t="shared" si="31"/>
        <v>92157000</v>
      </c>
      <c r="M292" s="62"/>
      <c r="N292" s="62"/>
      <c r="O292" s="64">
        <f t="shared" si="32"/>
        <v>1020</v>
      </c>
      <c r="P292" s="64">
        <f t="shared" si="32"/>
        <v>92157000</v>
      </c>
      <c r="Q292" s="129"/>
    </row>
    <row r="293" spans="2:17" s="66" customFormat="1" ht="18" customHeight="1" x14ac:dyDescent="0.2">
      <c r="B293" s="57" t="s">
        <v>290</v>
      </c>
      <c r="C293" s="56">
        <v>1363</v>
      </c>
      <c r="D293" s="56"/>
      <c r="E293" s="57" t="str">
        <f t="shared" si="30"/>
        <v>12/07</v>
      </c>
      <c r="F293" s="128" t="s">
        <v>291</v>
      </c>
      <c r="G293" s="128"/>
      <c r="H293" s="60">
        <v>80050</v>
      </c>
      <c r="I293" s="60"/>
      <c r="J293" s="60"/>
      <c r="K293" s="61">
        <v>850</v>
      </c>
      <c r="L293" s="63">
        <f t="shared" si="31"/>
        <v>68042500</v>
      </c>
      <c r="M293" s="62"/>
      <c r="N293" s="62"/>
      <c r="O293" s="64">
        <f t="shared" si="32"/>
        <v>850</v>
      </c>
      <c r="P293" s="64">
        <f t="shared" si="32"/>
        <v>68042500</v>
      </c>
      <c r="Q293" s="129"/>
    </row>
    <row r="294" spans="2:17" s="66" customFormat="1" ht="18" customHeight="1" x14ac:dyDescent="0.2">
      <c r="B294" s="57" t="s">
        <v>290</v>
      </c>
      <c r="C294" s="56">
        <v>1363</v>
      </c>
      <c r="D294" s="56"/>
      <c r="E294" s="57" t="str">
        <f t="shared" si="30"/>
        <v>12/07</v>
      </c>
      <c r="F294" s="128" t="s">
        <v>292</v>
      </c>
      <c r="G294" s="128"/>
      <c r="H294" s="60">
        <v>71200</v>
      </c>
      <c r="I294" s="60"/>
      <c r="J294" s="60"/>
      <c r="K294" s="61">
        <v>93</v>
      </c>
      <c r="L294" s="63">
        <f t="shared" si="31"/>
        <v>6621600</v>
      </c>
      <c r="M294" s="62"/>
      <c r="N294" s="62"/>
      <c r="O294" s="64">
        <f t="shared" si="32"/>
        <v>93</v>
      </c>
      <c r="P294" s="64">
        <f t="shared" si="32"/>
        <v>6621600</v>
      </c>
      <c r="Q294" s="129"/>
    </row>
    <row r="295" spans="2:17" s="66" customFormat="1" ht="18" customHeight="1" x14ac:dyDescent="0.2">
      <c r="B295" s="57" t="s">
        <v>290</v>
      </c>
      <c r="C295" s="56">
        <v>1368</v>
      </c>
      <c r="D295" s="56"/>
      <c r="E295" s="57" t="str">
        <f t="shared" si="30"/>
        <v>12/07</v>
      </c>
      <c r="F295" s="128" t="s">
        <v>293</v>
      </c>
      <c r="G295" s="128"/>
      <c r="H295" s="60">
        <v>167640</v>
      </c>
      <c r="I295" s="60"/>
      <c r="J295" s="60"/>
      <c r="K295" s="61">
        <v>500</v>
      </c>
      <c r="L295" s="63">
        <f t="shared" si="31"/>
        <v>83820000</v>
      </c>
      <c r="M295" s="62"/>
      <c r="N295" s="62"/>
      <c r="O295" s="64">
        <f t="shared" si="32"/>
        <v>500</v>
      </c>
      <c r="P295" s="64">
        <f t="shared" si="32"/>
        <v>83820000</v>
      </c>
      <c r="Q295" s="129"/>
    </row>
    <row r="296" spans="2:17" s="66" customFormat="1" ht="18" customHeight="1" x14ac:dyDescent="0.2">
      <c r="B296" s="57" t="s">
        <v>294</v>
      </c>
      <c r="C296" s="56">
        <v>4893</v>
      </c>
      <c r="D296" s="56"/>
      <c r="E296" s="57" t="str">
        <f t="shared" si="30"/>
        <v>13/07</v>
      </c>
      <c r="F296" s="128" t="s">
        <v>295</v>
      </c>
      <c r="G296" s="128"/>
      <c r="H296" s="60">
        <v>277272.73</v>
      </c>
      <c r="I296" s="60"/>
      <c r="J296" s="60"/>
      <c r="K296" s="61">
        <v>6</v>
      </c>
      <c r="L296" s="63">
        <f t="shared" si="31"/>
        <v>1663636.38</v>
      </c>
      <c r="M296" s="62"/>
      <c r="N296" s="62"/>
      <c r="O296" s="64">
        <f t="shared" si="32"/>
        <v>6</v>
      </c>
      <c r="P296" s="64">
        <f t="shared" si="32"/>
        <v>1663636.38</v>
      </c>
      <c r="Q296" s="129"/>
    </row>
    <row r="297" spans="2:17" s="66" customFormat="1" ht="18" customHeight="1" x14ac:dyDescent="0.2">
      <c r="B297" s="57" t="s">
        <v>294</v>
      </c>
      <c r="C297" s="56">
        <v>4893</v>
      </c>
      <c r="D297" s="56"/>
      <c r="E297" s="57" t="str">
        <f t="shared" si="30"/>
        <v>13/07</v>
      </c>
      <c r="F297" s="128" t="s">
        <v>296</v>
      </c>
      <c r="G297" s="128"/>
      <c r="H297" s="60">
        <v>65454.55</v>
      </c>
      <c r="I297" s="60"/>
      <c r="J297" s="60"/>
      <c r="K297" s="61">
        <v>2</v>
      </c>
      <c r="L297" s="63">
        <f t="shared" si="31"/>
        <v>130909.1</v>
      </c>
      <c r="M297" s="62"/>
      <c r="N297" s="62"/>
      <c r="O297" s="64">
        <f t="shared" si="32"/>
        <v>2</v>
      </c>
      <c r="P297" s="64">
        <f t="shared" si="32"/>
        <v>130909.1</v>
      </c>
      <c r="Q297" s="129"/>
    </row>
    <row r="298" spans="2:17" s="66" customFormat="1" ht="18" customHeight="1" x14ac:dyDescent="0.2">
      <c r="B298" s="57" t="s">
        <v>294</v>
      </c>
      <c r="C298" s="56">
        <v>4893</v>
      </c>
      <c r="D298" s="56"/>
      <c r="E298" s="57" t="str">
        <f t="shared" si="30"/>
        <v>13/07</v>
      </c>
      <c r="F298" s="128" t="s">
        <v>297</v>
      </c>
      <c r="G298" s="128"/>
      <c r="H298" s="60">
        <v>836363.63</v>
      </c>
      <c r="I298" s="60"/>
      <c r="J298" s="60"/>
      <c r="K298" s="61">
        <v>2</v>
      </c>
      <c r="L298" s="63">
        <f t="shared" si="31"/>
        <v>1672727.26</v>
      </c>
      <c r="M298" s="62"/>
      <c r="N298" s="62"/>
      <c r="O298" s="64">
        <f t="shared" si="32"/>
        <v>2</v>
      </c>
      <c r="P298" s="64">
        <f t="shared" si="32"/>
        <v>1672727.26</v>
      </c>
      <c r="Q298" s="129"/>
    </row>
    <row r="299" spans="2:17" s="66" customFormat="1" ht="18" customHeight="1" x14ac:dyDescent="0.2">
      <c r="B299" s="57" t="s">
        <v>294</v>
      </c>
      <c r="C299" s="56">
        <v>4893</v>
      </c>
      <c r="D299" s="56"/>
      <c r="E299" s="57" t="str">
        <f t="shared" si="30"/>
        <v>13/07</v>
      </c>
      <c r="F299" s="128" t="s">
        <v>298</v>
      </c>
      <c r="G299" s="128"/>
      <c r="H299" s="60">
        <v>836363.63</v>
      </c>
      <c r="I299" s="60"/>
      <c r="J299" s="60"/>
      <c r="K299" s="61">
        <v>1</v>
      </c>
      <c r="L299" s="63">
        <f t="shared" si="31"/>
        <v>836363.63</v>
      </c>
      <c r="M299" s="62"/>
      <c r="N299" s="62"/>
      <c r="O299" s="64">
        <f t="shared" si="32"/>
        <v>1</v>
      </c>
      <c r="P299" s="64">
        <f t="shared" si="32"/>
        <v>836363.63</v>
      </c>
      <c r="Q299" s="129"/>
    </row>
    <row r="300" spans="2:17" s="66" customFormat="1" ht="18" customHeight="1" x14ac:dyDescent="0.2">
      <c r="B300" s="57" t="s">
        <v>299</v>
      </c>
      <c r="C300" s="56">
        <v>4917</v>
      </c>
      <c r="D300" s="56"/>
      <c r="E300" s="57" t="str">
        <f t="shared" si="30"/>
        <v>15/07</v>
      </c>
      <c r="F300" s="128" t="s">
        <v>300</v>
      </c>
      <c r="G300" s="128"/>
      <c r="H300" s="60">
        <v>559090.91</v>
      </c>
      <c r="I300" s="60"/>
      <c r="J300" s="60"/>
      <c r="K300" s="61">
        <v>4</v>
      </c>
      <c r="L300" s="63">
        <f t="shared" si="31"/>
        <v>2236363.64</v>
      </c>
      <c r="M300" s="62"/>
      <c r="N300" s="62"/>
      <c r="O300" s="64">
        <f t="shared" si="32"/>
        <v>4</v>
      </c>
      <c r="P300" s="64">
        <f t="shared" si="32"/>
        <v>2236363.64</v>
      </c>
      <c r="Q300" s="129"/>
    </row>
    <row r="301" spans="2:17" s="66" customFormat="1" ht="18" customHeight="1" x14ac:dyDescent="0.2">
      <c r="B301" s="57" t="s">
        <v>301</v>
      </c>
      <c r="C301" s="56">
        <v>4947</v>
      </c>
      <c r="D301" s="56"/>
      <c r="E301" s="57" t="str">
        <f t="shared" si="30"/>
        <v>17/07</v>
      </c>
      <c r="F301" s="128" t="s">
        <v>302</v>
      </c>
      <c r="G301" s="128"/>
      <c r="H301" s="60">
        <v>154545.45000000001</v>
      </c>
      <c r="I301" s="60"/>
      <c r="J301" s="60"/>
      <c r="K301" s="61">
        <v>3</v>
      </c>
      <c r="L301" s="63">
        <f t="shared" si="31"/>
        <v>463636.35000000003</v>
      </c>
      <c r="M301" s="62"/>
      <c r="N301" s="62"/>
      <c r="O301" s="64">
        <f t="shared" si="32"/>
        <v>3</v>
      </c>
      <c r="P301" s="64">
        <f t="shared" si="32"/>
        <v>463636.35000000003</v>
      </c>
      <c r="Q301" s="129"/>
    </row>
    <row r="302" spans="2:17" s="66" customFormat="1" ht="18" customHeight="1" x14ac:dyDescent="0.2">
      <c r="B302" s="57" t="s">
        <v>301</v>
      </c>
      <c r="C302" s="56">
        <v>4947</v>
      </c>
      <c r="D302" s="56"/>
      <c r="E302" s="57" t="str">
        <f t="shared" si="30"/>
        <v>17/07</v>
      </c>
      <c r="F302" s="128" t="s">
        <v>303</v>
      </c>
      <c r="G302" s="128"/>
      <c r="H302" s="60">
        <v>163636.35999999999</v>
      </c>
      <c r="I302" s="60"/>
      <c r="J302" s="60"/>
      <c r="K302" s="61">
        <v>2</v>
      </c>
      <c r="L302" s="63">
        <f t="shared" si="31"/>
        <v>327272.71999999997</v>
      </c>
      <c r="M302" s="62"/>
      <c r="N302" s="62"/>
      <c r="O302" s="64">
        <f t="shared" si="32"/>
        <v>2</v>
      </c>
      <c r="P302" s="64">
        <f t="shared" si="32"/>
        <v>327272.71999999997</v>
      </c>
      <c r="Q302" s="129"/>
    </row>
    <row r="303" spans="2:17" s="66" customFormat="1" ht="18" customHeight="1" x14ac:dyDescent="0.2">
      <c r="B303" s="57" t="s">
        <v>304</v>
      </c>
      <c r="C303" s="56">
        <v>4977</v>
      </c>
      <c r="D303" s="56"/>
      <c r="E303" s="57" t="str">
        <f t="shared" si="30"/>
        <v>21/07</v>
      </c>
      <c r="F303" s="128" t="s">
        <v>305</v>
      </c>
      <c r="G303" s="128"/>
      <c r="H303" s="60">
        <v>572727.27</v>
      </c>
      <c r="I303" s="60"/>
      <c r="J303" s="60"/>
      <c r="K303" s="61">
        <v>1</v>
      </c>
      <c r="L303" s="63">
        <f t="shared" si="31"/>
        <v>572727.27</v>
      </c>
      <c r="M303" s="62"/>
      <c r="N303" s="62"/>
      <c r="O303" s="64">
        <f t="shared" si="32"/>
        <v>1</v>
      </c>
      <c r="P303" s="64">
        <f t="shared" si="32"/>
        <v>572727.27</v>
      </c>
      <c r="Q303" s="129"/>
    </row>
    <row r="304" spans="2:17" s="66" customFormat="1" ht="18" customHeight="1" x14ac:dyDescent="0.2">
      <c r="B304" s="57" t="s">
        <v>304</v>
      </c>
      <c r="C304" s="56">
        <v>4977</v>
      </c>
      <c r="D304" s="56"/>
      <c r="E304" s="57" t="str">
        <f t="shared" si="30"/>
        <v>21/07</v>
      </c>
      <c r="F304" s="128" t="s">
        <v>296</v>
      </c>
      <c r="G304" s="128"/>
      <c r="H304" s="60">
        <v>65454.54</v>
      </c>
      <c r="I304" s="60"/>
      <c r="J304" s="60"/>
      <c r="K304" s="61">
        <v>1</v>
      </c>
      <c r="L304" s="63">
        <f t="shared" si="31"/>
        <v>65454.54</v>
      </c>
      <c r="M304" s="62"/>
      <c r="N304" s="62"/>
      <c r="O304" s="64">
        <f t="shared" si="32"/>
        <v>1</v>
      </c>
      <c r="P304" s="64">
        <f t="shared" si="32"/>
        <v>65454.54</v>
      </c>
      <c r="Q304" s="129"/>
    </row>
    <row r="305" spans="2:17" s="66" customFormat="1" ht="18" customHeight="1" x14ac:dyDescent="0.2">
      <c r="B305" s="57" t="s">
        <v>304</v>
      </c>
      <c r="C305" s="56">
        <v>4977</v>
      </c>
      <c r="D305" s="56"/>
      <c r="E305" s="57" t="str">
        <f t="shared" si="30"/>
        <v>21/07</v>
      </c>
      <c r="F305" s="128" t="s">
        <v>306</v>
      </c>
      <c r="G305" s="128"/>
      <c r="H305" s="60">
        <v>65454</v>
      </c>
      <c r="I305" s="60"/>
      <c r="J305" s="60"/>
      <c r="K305" s="61">
        <v>1</v>
      </c>
      <c r="L305" s="63">
        <f t="shared" si="31"/>
        <v>65454</v>
      </c>
      <c r="M305" s="62"/>
      <c r="N305" s="62"/>
      <c r="O305" s="64">
        <f t="shared" si="32"/>
        <v>1</v>
      </c>
      <c r="P305" s="64">
        <f t="shared" si="32"/>
        <v>65454</v>
      </c>
      <c r="Q305" s="129"/>
    </row>
    <row r="306" spans="2:17" s="66" customFormat="1" ht="18" customHeight="1" x14ac:dyDescent="0.2">
      <c r="B306" s="57" t="s">
        <v>307</v>
      </c>
      <c r="C306" s="56">
        <v>2</v>
      </c>
      <c r="D306" s="56"/>
      <c r="E306" s="57" t="str">
        <f t="shared" si="30"/>
        <v>23/07</v>
      </c>
      <c r="F306" s="128" t="s">
        <v>308</v>
      </c>
      <c r="G306" s="128"/>
      <c r="H306" s="60">
        <v>163636.35999999999</v>
      </c>
      <c r="I306" s="60"/>
      <c r="J306" s="60"/>
      <c r="K306" s="61">
        <v>2</v>
      </c>
      <c r="L306" s="63">
        <f t="shared" si="31"/>
        <v>327272.71999999997</v>
      </c>
      <c r="M306" s="62"/>
      <c r="N306" s="62"/>
      <c r="O306" s="64">
        <f t="shared" ref="O306:P325" si="33">I306+K306-M306</f>
        <v>2</v>
      </c>
      <c r="P306" s="64">
        <f t="shared" si="33"/>
        <v>327272.71999999997</v>
      </c>
      <c r="Q306" s="129"/>
    </row>
    <row r="307" spans="2:17" s="66" customFormat="1" ht="18" customHeight="1" x14ac:dyDescent="0.2">
      <c r="B307" s="57" t="s">
        <v>307</v>
      </c>
      <c r="C307" s="56">
        <v>2</v>
      </c>
      <c r="D307" s="56"/>
      <c r="E307" s="57" t="str">
        <f t="shared" si="30"/>
        <v>23/07</v>
      </c>
      <c r="F307" s="128" t="s">
        <v>269</v>
      </c>
      <c r="G307" s="128"/>
      <c r="H307" s="60">
        <v>154545.45000000001</v>
      </c>
      <c r="I307" s="60"/>
      <c r="J307" s="60"/>
      <c r="K307" s="61">
        <v>10</v>
      </c>
      <c r="L307" s="63">
        <f t="shared" si="31"/>
        <v>1545454.5</v>
      </c>
      <c r="M307" s="62"/>
      <c r="N307" s="62"/>
      <c r="O307" s="64">
        <f t="shared" si="33"/>
        <v>10</v>
      </c>
      <c r="P307" s="64">
        <f t="shared" si="33"/>
        <v>1545454.5</v>
      </c>
      <c r="Q307" s="129"/>
    </row>
    <row r="308" spans="2:17" s="66" customFormat="1" ht="18" customHeight="1" x14ac:dyDescent="0.2">
      <c r="B308" s="57" t="s">
        <v>307</v>
      </c>
      <c r="C308" s="56">
        <v>2</v>
      </c>
      <c r="D308" s="56"/>
      <c r="E308" s="57" t="str">
        <f t="shared" si="30"/>
        <v>23/07</v>
      </c>
      <c r="F308" s="128" t="s">
        <v>215</v>
      </c>
      <c r="G308" s="128"/>
      <c r="H308" s="60">
        <v>345454.5</v>
      </c>
      <c r="I308" s="60"/>
      <c r="J308" s="60"/>
      <c r="K308" s="61">
        <v>10</v>
      </c>
      <c r="L308" s="63">
        <f t="shared" si="31"/>
        <v>3454545</v>
      </c>
      <c r="M308" s="62"/>
      <c r="N308" s="62"/>
      <c r="O308" s="64">
        <f t="shared" si="33"/>
        <v>10</v>
      </c>
      <c r="P308" s="64">
        <f t="shared" si="33"/>
        <v>3454545</v>
      </c>
      <c r="Q308" s="129"/>
    </row>
    <row r="309" spans="2:17" s="66" customFormat="1" ht="18" customHeight="1" x14ac:dyDescent="0.2">
      <c r="B309" s="57" t="s">
        <v>307</v>
      </c>
      <c r="C309" s="56">
        <v>2</v>
      </c>
      <c r="D309" s="56"/>
      <c r="E309" s="57" t="str">
        <f t="shared" si="30"/>
        <v>23/07</v>
      </c>
      <c r="F309" s="128" t="s">
        <v>309</v>
      </c>
      <c r="G309" s="128"/>
      <c r="H309" s="60">
        <v>154545.25</v>
      </c>
      <c r="I309" s="60"/>
      <c r="J309" s="60"/>
      <c r="K309" s="61">
        <v>4</v>
      </c>
      <c r="L309" s="63">
        <f t="shared" si="31"/>
        <v>618181</v>
      </c>
      <c r="M309" s="62"/>
      <c r="N309" s="62"/>
      <c r="O309" s="64">
        <f t="shared" si="33"/>
        <v>4</v>
      </c>
      <c r="P309" s="64">
        <f t="shared" si="33"/>
        <v>618181</v>
      </c>
      <c r="Q309" s="129"/>
    </row>
    <row r="310" spans="2:17" s="66" customFormat="1" ht="18" customHeight="1" x14ac:dyDescent="0.2">
      <c r="B310" s="57" t="s">
        <v>310</v>
      </c>
      <c r="C310" s="56">
        <v>32</v>
      </c>
      <c r="D310" s="56"/>
      <c r="E310" s="57" t="str">
        <f t="shared" si="30"/>
        <v>27/07</v>
      </c>
      <c r="F310" s="128" t="s">
        <v>309</v>
      </c>
      <c r="G310" s="128"/>
      <c r="H310" s="60">
        <v>154545.45000000001</v>
      </c>
      <c r="I310" s="60"/>
      <c r="J310" s="60"/>
      <c r="K310" s="61">
        <v>20</v>
      </c>
      <c r="L310" s="63">
        <f t="shared" si="31"/>
        <v>3090909</v>
      </c>
      <c r="M310" s="62"/>
      <c r="N310" s="62"/>
      <c r="O310" s="64">
        <f t="shared" si="33"/>
        <v>20</v>
      </c>
      <c r="P310" s="64">
        <f t="shared" si="33"/>
        <v>3090909</v>
      </c>
      <c r="Q310" s="129"/>
    </row>
    <row r="311" spans="2:17" s="66" customFormat="1" ht="18" customHeight="1" x14ac:dyDescent="0.2">
      <c r="B311" s="57" t="s">
        <v>311</v>
      </c>
      <c r="C311" s="56">
        <v>147</v>
      </c>
      <c r="D311" s="56"/>
      <c r="E311" s="57" t="str">
        <f t="shared" si="30"/>
        <v>08/08</v>
      </c>
      <c r="F311" s="128" t="s">
        <v>312</v>
      </c>
      <c r="G311" s="128"/>
      <c r="H311" s="60">
        <v>154545.45000000001</v>
      </c>
      <c r="I311" s="60"/>
      <c r="J311" s="60"/>
      <c r="K311" s="61">
        <v>10</v>
      </c>
      <c r="L311" s="63">
        <f t="shared" si="31"/>
        <v>1545454.5</v>
      </c>
      <c r="M311" s="62"/>
      <c r="N311" s="62"/>
      <c r="O311" s="64">
        <f t="shared" si="33"/>
        <v>10</v>
      </c>
      <c r="P311" s="64">
        <f t="shared" si="33"/>
        <v>1545454.5</v>
      </c>
      <c r="Q311" s="129"/>
    </row>
    <row r="312" spans="2:17" s="66" customFormat="1" ht="18" customHeight="1" x14ac:dyDescent="0.2">
      <c r="B312" s="57" t="s">
        <v>311</v>
      </c>
      <c r="C312" s="56">
        <v>147</v>
      </c>
      <c r="D312" s="56"/>
      <c r="E312" s="57" t="str">
        <f t="shared" si="30"/>
        <v>08/08</v>
      </c>
      <c r="F312" s="128" t="s">
        <v>305</v>
      </c>
      <c r="G312" s="128"/>
      <c r="H312" s="60">
        <v>572727.19999999995</v>
      </c>
      <c r="I312" s="60">
        <v>30</v>
      </c>
      <c r="J312" s="195">
        <f>+I312*H312</f>
        <v>17181816</v>
      </c>
      <c r="K312" s="61">
        <v>10</v>
      </c>
      <c r="L312" s="63">
        <f t="shared" si="31"/>
        <v>5727272</v>
      </c>
      <c r="M312" s="62"/>
      <c r="N312" s="62"/>
      <c r="O312" s="64">
        <f t="shared" si="33"/>
        <v>40</v>
      </c>
      <c r="P312" s="64">
        <f>J312+L312-N312</f>
        <v>22909088</v>
      </c>
      <c r="Q312" s="129"/>
    </row>
    <row r="313" spans="2:17" s="66" customFormat="1" ht="18" customHeight="1" x14ac:dyDescent="0.2">
      <c r="B313" s="57" t="s">
        <v>313</v>
      </c>
      <c r="C313" s="56">
        <v>1426</v>
      </c>
      <c r="D313" s="56"/>
      <c r="E313" s="57" t="str">
        <f t="shared" si="30"/>
        <v>14/08</v>
      </c>
      <c r="F313" s="128" t="s">
        <v>314</v>
      </c>
      <c r="G313" s="128"/>
      <c r="H313" s="60">
        <v>81570</v>
      </c>
      <c r="I313" s="60"/>
      <c r="J313" s="60"/>
      <c r="K313" s="61">
        <v>800</v>
      </c>
      <c r="L313" s="63">
        <f t="shared" si="31"/>
        <v>65256000</v>
      </c>
      <c r="M313" s="62"/>
      <c r="N313" s="62"/>
      <c r="O313" s="64">
        <f t="shared" si="33"/>
        <v>800</v>
      </c>
      <c r="P313" s="64">
        <f t="shared" si="33"/>
        <v>65256000</v>
      </c>
      <c r="Q313" s="129"/>
    </row>
    <row r="314" spans="2:17" s="66" customFormat="1" ht="18" customHeight="1" x14ac:dyDescent="0.2">
      <c r="B314" s="57" t="s">
        <v>313</v>
      </c>
      <c r="C314" s="56">
        <v>1426</v>
      </c>
      <c r="D314" s="56"/>
      <c r="E314" s="57" t="str">
        <f t="shared" si="30"/>
        <v>14/08</v>
      </c>
      <c r="F314" s="128" t="s">
        <v>315</v>
      </c>
      <c r="G314" s="128"/>
      <c r="H314" s="60">
        <v>55870</v>
      </c>
      <c r="I314" s="60"/>
      <c r="J314" s="60"/>
      <c r="K314" s="61">
        <v>1200</v>
      </c>
      <c r="L314" s="63">
        <f t="shared" si="31"/>
        <v>67044000</v>
      </c>
      <c r="M314" s="62">
        <v>1</v>
      </c>
      <c r="N314" s="62">
        <f>+M314*H314</f>
        <v>55870</v>
      </c>
      <c r="O314" s="64">
        <f t="shared" si="33"/>
        <v>1199</v>
      </c>
      <c r="P314" s="64">
        <f t="shared" si="33"/>
        <v>66988130</v>
      </c>
      <c r="Q314" s="129"/>
    </row>
    <row r="315" spans="2:17" s="66" customFormat="1" ht="18" customHeight="1" x14ac:dyDescent="0.2">
      <c r="B315" s="57" t="s">
        <v>313</v>
      </c>
      <c r="C315" s="56">
        <v>1426</v>
      </c>
      <c r="D315" s="56"/>
      <c r="E315" s="57" t="str">
        <f t="shared" si="30"/>
        <v>14/08</v>
      </c>
      <c r="F315" s="128" t="s">
        <v>316</v>
      </c>
      <c r="G315" s="128"/>
      <c r="H315" s="60">
        <v>145000</v>
      </c>
      <c r="I315" s="60"/>
      <c r="J315" s="60"/>
      <c r="K315" s="61">
        <v>60</v>
      </c>
      <c r="L315" s="63">
        <f t="shared" si="31"/>
        <v>8700000</v>
      </c>
      <c r="M315" s="62"/>
      <c r="N315" s="62"/>
      <c r="O315" s="64">
        <f t="shared" si="33"/>
        <v>60</v>
      </c>
      <c r="P315" s="64">
        <f t="shared" si="33"/>
        <v>8700000</v>
      </c>
      <c r="Q315" s="129"/>
    </row>
    <row r="316" spans="2:17" s="66" customFormat="1" ht="18" customHeight="1" x14ac:dyDescent="0.2">
      <c r="B316" s="57" t="s">
        <v>317</v>
      </c>
      <c r="C316" s="56">
        <v>1429</v>
      </c>
      <c r="D316" s="56">
        <v>38</v>
      </c>
      <c r="E316" s="57" t="str">
        <f t="shared" si="30"/>
        <v>15/08</v>
      </c>
      <c r="F316" s="128" t="s">
        <v>318</v>
      </c>
      <c r="G316" s="128"/>
      <c r="H316" s="60">
        <v>184800</v>
      </c>
      <c r="I316" s="60"/>
      <c r="J316" s="60"/>
      <c r="K316" s="61">
        <v>308</v>
      </c>
      <c r="L316" s="63">
        <f t="shared" si="31"/>
        <v>56918400</v>
      </c>
      <c r="M316" s="61">
        <v>308</v>
      </c>
      <c r="N316" s="62">
        <f>M316*H316</f>
        <v>56918400</v>
      </c>
      <c r="O316" s="64">
        <f t="shared" si="33"/>
        <v>0</v>
      </c>
      <c r="P316" s="64">
        <f t="shared" si="33"/>
        <v>0</v>
      </c>
      <c r="Q316" s="129"/>
    </row>
    <row r="317" spans="2:17" s="66" customFormat="1" ht="18" customHeight="1" x14ac:dyDescent="0.2">
      <c r="B317" s="57" t="s">
        <v>317</v>
      </c>
      <c r="C317" s="56">
        <v>1429</v>
      </c>
      <c r="D317" s="56">
        <v>38</v>
      </c>
      <c r="E317" s="57" t="str">
        <f t="shared" si="30"/>
        <v>15/08</v>
      </c>
      <c r="F317" s="128" t="s">
        <v>319</v>
      </c>
      <c r="G317" s="128"/>
      <c r="H317" s="60">
        <v>187700</v>
      </c>
      <c r="I317" s="60"/>
      <c r="J317" s="60"/>
      <c r="K317" s="61">
        <v>282</v>
      </c>
      <c r="L317" s="63">
        <f t="shared" si="31"/>
        <v>52931400</v>
      </c>
      <c r="M317" s="61">
        <v>282</v>
      </c>
      <c r="N317" s="62">
        <f>M317*H317</f>
        <v>52931400</v>
      </c>
      <c r="O317" s="64">
        <f t="shared" si="33"/>
        <v>0</v>
      </c>
      <c r="P317" s="64">
        <f t="shared" si="33"/>
        <v>0</v>
      </c>
      <c r="Q317" s="129"/>
    </row>
    <row r="318" spans="2:17" s="66" customFormat="1" ht="18" customHeight="1" x14ac:dyDescent="0.2">
      <c r="B318" s="57" t="s">
        <v>317</v>
      </c>
      <c r="C318" s="56">
        <v>1429</v>
      </c>
      <c r="D318" s="56">
        <v>38</v>
      </c>
      <c r="E318" s="57" t="str">
        <f t="shared" si="30"/>
        <v>15/08</v>
      </c>
      <c r="F318" s="128" t="s">
        <v>320</v>
      </c>
      <c r="G318" s="128"/>
      <c r="H318" s="60">
        <v>70600</v>
      </c>
      <c r="I318" s="60"/>
      <c r="J318" s="60"/>
      <c r="K318" s="61">
        <v>289</v>
      </c>
      <c r="L318" s="63">
        <f t="shared" si="31"/>
        <v>20403400</v>
      </c>
      <c r="M318" s="61">
        <v>289</v>
      </c>
      <c r="N318" s="62">
        <f>M318*H318</f>
        <v>20403400</v>
      </c>
      <c r="O318" s="64">
        <f t="shared" si="33"/>
        <v>0</v>
      </c>
      <c r="P318" s="64">
        <f t="shared" si="33"/>
        <v>0</v>
      </c>
      <c r="Q318" s="129"/>
    </row>
    <row r="319" spans="2:17" s="66" customFormat="1" ht="18" customHeight="1" x14ac:dyDescent="0.2">
      <c r="B319" s="57" t="s">
        <v>317</v>
      </c>
      <c r="C319" s="56">
        <v>1429</v>
      </c>
      <c r="D319" s="56">
        <v>38</v>
      </c>
      <c r="E319" s="57" t="str">
        <f t="shared" si="30"/>
        <v>15/08</v>
      </c>
      <c r="F319" s="128" t="s">
        <v>321</v>
      </c>
      <c r="G319" s="128"/>
      <c r="H319" s="60">
        <v>71750</v>
      </c>
      <c r="I319" s="60"/>
      <c r="J319" s="60"/>
      <c r="K319" s="61">
        <v>232</v>
      </c>
      <c r="L319" s="63">
        <f t="shared" si="31"/>
        <v>16646000</v>
      </c>
      <c r="M319" s="61">
        <v>232</v>
      </c>
      <c r="N319" s="62">
        <f>M319*H319</f>
        <v>16646000</v>
      </c>
      <c r="O319" s="64">
        <f t="shared" si="33"/>
        <v>0</v>
      </c>
      <c r="P319" s="64">
        <f t="shared" si="33"/>
        <v>0</v>
      </c>
      <c r="Q319" s="129"/>
    </row>
    <row r="320" spans="2:17" s="66" customFormat="1" ht="18" customHeight="1" x14ac:dyDescent="0.2">
      <c r="B320" s="57" t="s">
        <v>317</v>
      </c>
      <c r="C320" s="56">
        <v>1429</v>
      </c>
      <c r="D320" s="56">
        <v>38</v>
      </c>
      <c r="E320" s="57" t="str">
        <f t="shared" si="30"/>
        <v>15/08</v>
      </c>
      <c r="F320" s="128" t="s">
        <v>260</v>
      </c>
      <c r="G320" s="128"/>
      <c r="H320" s="60">
        <v>70200</v>
      </c>
      <c r="I320" s="60"/>
      <c r="J320" s="60"/>
      <c r="K320" s="61">
        <v>245</v>
      </c>
      <c r="L320" s="63">
        <f t="shared" si="31"/>
        <v>17199000</v>
      </c>
      <c r="M320" s="61">
        <v>245</v>
      </c>
      <c r="N320" s="62">
        <f>M320*H320</f>
        <v>17199000</v>
      </c>
      <c r="O320" s="64">
        <f t="shared" si="33"/>
        <v>0</v>
      </c>
      <c r="P320" s="64">
        <f t="shared" si="33"/>
        <v>0</v>
      </c>
      <c r="Q320" s="129"/>
    </row>
    <row r="321" spans="1:19" s="66" customFormat="1" ht="18" customHeight="1" x14ac:dyDescent="0.25">
      <c r="B321" s="57" t="s">
        <v>322</v>
      </c>
      <c r="C321" s="56">
        <v>210</v>
      </c>
      <c r="D321" s="56"/>
      <c r="E321" s="57" t="str">
        <f t="shared" si="30"/>
        <v>18/08</v>
      </c>
      <c r="F321" s="128" t="s">
        <v>323</v>
      </c>
      <c r="G321" s="128"/>
      <c r="H321" s="143">
        <v>154545.45000000001</v>
      </c>
      <c r="I321" s="143"/>
      <c r="J321" s="143"/>
      <c r="K321" s="144">
        <v>20</v>
      </c>
      <c r="L321" s="127">
        <f t="shared" si="31"/>
        <v>3090909</v>
      </c>
      <c r="M321" s="145"/>
      <c r="N321" s="62"/>
      <c r="O321" s="64">
        <f t="shared" si="33"/>
        <v>20</v>
      </c>
      <c r="P321" s="64">
        <f t="shared" si="33"/>
        <v>3090909</v>
      </c>
      <c r="Q321" s="146"/>
    </row>
    <row r="322" spans="1:19" s="66" customFormat="1" ht="18" customHeight="1" x14ac:dyDescent="0.25">
      <c r="B322" s="57" t="s">
        <v>322</v>
      </c>
      <c r="C322" s="56">
        <v>210</v>
      </c>
      <c r="D322" s="56"/>
      <c r="E322" s="57" t="str">
        <f t="shared" si="30"/>
        <v>18/08</v>
      </c>
      <c r="F322" s="89" t="s">
        <v>324</v>
      </c>
      <c r="G322" s="89"/>
      <c r="H322" s="143">
        <v>154545.54</v>
      </c>
      <c r="I322" s="143"/>
      <c r="J322" s="143"/>
      <c r="K322" s="144">
        <v>20</v>
      </c>
      <c r="L322" s="127">
        <f t="shared" si="31"/>
        <v>3090910.8000000003</v>
      </c>
      <c r="M322" s="145"/>
      <c r="N322" s="62"/>
      <c r="O322" s="64">
        <f t="shared" si="33"/>
        <v>20</v>
      </c>
      <c r="P322" s="64">
        <f t="shared" si="33"/>
        <v>3090910.8000000003</v>
      </c>
      <c r="Q322" s="146"/>
      <c r="R322" s="106"/>
      <c r="S322" s="106"/>
    </row>
    <row r="323" spans="1:19" s="66" customFormat="1" ht="18" customHeight="1" x14ac:dyDescent="0.25">
      <c r="B323" s="57" t="s">
        <v>322</v>
      </c>
      <c r="C323" s="56">
        <v>210</v>
      </c>
      <c r="D323" s="56"/>
      <c r="E323" s="57" t="str">
        <f t="shared" si="30"/>
        <v>18/08</v>
      </c>
      <c r="F323" s="89" t="s">
        <v>325</v>
      </c>
      <c r="G323" s="89"/>
      <c r="H323" s="143">
        <v>163636.35999999999</v>
      </c>
      <c r="I323" s="143"/>
      <c r="J323" s="143"/>
      <c r="K323" s="144">
        <v>3</v>
      </c>
      <c r="L323" s="127">
        <f t="shared" si="31"/>
        <v>490909.07999999996</v>
      </c>
      <c r="M323" s="145"/>
      <c r="N323" s="62"/>
      <c r="O323" s="64">
        <f t="shared" si="33"/>
        <v>3</v>
      </c>
      <c r="P323" s="64">
        <f t="shared" si="33"/>
        <v>490909.07999999996</v>
      </c>
      <c r="Q323" s="146"/>
      <c r="R323" s="106"/>
      <c r="S323" s="106"/>
    </row>
    <row r="324" spans="1:19" s="66" customFormat="1" ht="18" customHeight="1" x14ac:dyDescent="0.25">
      <c r="B324" s="57" t="s">
        <v>326</v>
      </c>
      <c r="C324" s="56">
        <v>310</v>
      </c>
      <c r="D324" s="56"/>
      <c r="E324" s="57" t="str">
        <f t="shared" si="30"/>
        <v>29/08</v>
      </c>
      <c r="F324" s="89" t="s">
        <v>327</v>
      </c>
      <c r="G324" s="89"/>
      <c r="H324" s="143">
        <f>+L324/K324</f>
        <v>5017.7077922077924</v>
      </c>
      <c r="I324" s="143"/>
      <c r="J324" s="143"/>
      <c r="K324" s="144">
        <v>154</v>
      </c>
      <c r="L324" s="127">
        <v>772727</v>
      </c>
      <c r="M324" s="145"/>
      <c r="N324" s="62"/>
      <c r="O324" s="64">
        <f t="shared" si="33"/>
        <v>154</v>
      </c>
      <c r="P324" s="64">
        <f t="shared" si="33"/>
        <v>772727</v>
      </c>
      <c r="Q324" s="146"/>
      <c r="R324" s="106"/>
      <c r="S324" s="106"/>
    </row>
    <row r="325" spans="1:19" s="66" customFormat="1" ht="18" customHeight="1" x14ac:dyDescent="0.25">
      <c r="B325" s="57" t="s">
        <v>326</v>
      </c>
      <c r="C325" s="56">
        <v>310</v>
      </c>
      <c r="D325" s="56"/>
      <c r="E325" s="57" t="str">
        <f t="shared" si="30"/>
        <v>29/08</v>
      </c>
      <c r="F325" s="89" t="s">
        <v>328</v>
      </c>
      <c r="G325" s="89"/>
      <c r="H325" s="143">
        <f>+L325/K325</f>
        <v>3004.4087759815243</v>
      </c>
      <c r="I325" s="143"/>
      <c r="J325" s="143"/>
      <c r="K325" s="144">
        <v>433</v>
      </c>
      <c r="L325" s="127">
        <v>1300909</v>
      </c>
      <c r="M325" s="145"/>
      <c r="N325" s="62"/>
      <c r="O325" s="64">
        <f t="shared" si="33"/>
        <v>433</v>
      </c>
      <c r="P325" s="64">
        <f t="shared" si="33"/>
        <v>1300909</v>
      </c>
      <c r="Q325" s="146"/>
      <c r="R325" s="106"/>
      <c r="S325" s="106"/>
    </row>
    <row r="326" spans="1:19" s="66" customFormat="1" ht="18" customHeight="1" x14ac:dyDescent="0.25">
      <c r="A326" s="147"/>
      <c r="B326" s="148" t="s">
        <v>329</v>
      </c>
      <c r="C326" s="149">
        <v>1448</v>
      </c>
      <c r="D326" s="150">
        <v>34</v>
      </c>
      <c r="E326" s="150" t="s">
        <v>149</v>
      </c>
      <c r="F326" s="150" t="s">
        <v>330</v>
      </c>
      <c r="G326" s="150"/>
      <c r="H326" s="151">
        <v>72750</v>
      </c>
      <c r="I326" s="151"/>
      <c r="J326" s="151"/>
      <c r="K326" s="152">
        <v>2000</v>
      </c>
      <c r="L326" s="153">
        <f>K326*H326</f>
        <v>145500000</v>
      </c>
      <c r="M326" s="152">
        <v>1058</v>
      </c>
      <c r="N326" s="154">
        <f>+M326*H326</f>
        <v>76969500</v>
      </c>
      <c r="O326" s="64">
        <f>I326+K326-M326-M327</f>
        <v>0</v>
      </c>
      <c r="P326" s="64">
        <f>J326+L326-N326-N327</f>
        <v>0</v>
      </c>
      <c r="Q326" s="146"/>
      <c r="R326" s="106"/>
      <c r="S326" s="106"/>
    </row>
    <row r="327" spans="1:19" s="66" customFormat="1" ht="18" customHeight="1" x14ac:dyDescent="0.25">
      <c r="A327" s="147"/>
      <c r="B327" s="148"/>
      <c r="C327" s="149"/>
      <c r="D327" s="150">
        <v>38</v>
      </c>
      <c r="E327" s="150"/>
      <c r="F327" s="150" t="s">
        <v>330</v>
      </c>
      <c r="G327" s="150"/>
      <c r="H327" s="151">
        <v>72750</v>
      </c>
      <c r="I327" s="151"/>
      <c r="J327" s="151"/>
      <c r="K327" s="152"/>
      <c r="L327" s="153"/>
      <c r="M327" s="152">
        <v>942</v>
      </c>
      <c r="N327" s="154">
        <f>+M327*H327</f>
        <v>68530500</v>
      </c>
      <c r="O327" s="64"/>
      <c r="P327" s="64"/>
      <c r="Q327" s="146"/>
      <c r="R327" s="106"/>
      <c r="S327" s="106"/>
    </row>
    <row r="328" spans="1:19" s="66" customFormat="1" ht="18" customHeight="1" x14ac:dyDescent="0.25">
      <c r="B328" s="57" t="s">
        <v>331</v>
      </c>
      <c r="C328" s="56">
        <v>1455</v>
      </c>
      <c r="D328" s="107">
        <v>37</v>
      </c>
      <c r="E328" s="99"/>
      <c r="F328" s="89" t="s">
        <v>332</v>
      </c>
      <c r="G328" s="89"/>
      <c r="H328" s="107">
        <v>81570</v>
      </c>
      <c r="I328" s="143"/>
      <c r="J328" s="143"/>
      <c r="K328" s="144">
        <v>600</v>
      </c>
      <c r="L328" s="127">
        <f>H328*K328</f>
        <v>48942000</v>
      </c>
      <c r="M328" s="144">
        <v>600</v>
      </c>
      <c r="N328" s="62">
        <f>M328*H328</f>
        <v>48942000</v>
      </c>
      <c r="O328" s="64">
        <f t="shared" ref="O328:P343" si="34">I328+K328-M328</f>
        <v>0</v>
      </c>
      <c r="P328" s="64">
        <f t="shared" si="34"/>
        <v>0</v>
      </c>
      <c r="Q328" s="146"/>
      <c r="R328" s="106"/>
      <c r="S328" s="106"/>
    </row>
    <row r="329" spans="1:19" s="66" customFormat="1" ht="18" customHeight="1" x14ac:dyDescent="0.25">
      <c r="B329" s="57" t="s">
        <v>331</v>
      </c>
      <c r="C329" s="56">
        <v>1455</v>
      </c>
      <c r="D329" s="107"/>
      <c r="E329" s="99"/>
      <c r="F329" s="89" t="s">
        <v>333</v>
      </c>
      <c r="G329" s="89"/>
      <c r="H329" s="107">
        <v>167642</v>
      </c>
      <c r="I329" s="143"/>
      <c r="J329" s="143"/>
      <c r="K329" s="144">
        <v>254</v>
      </c>
      <c r="L329" s="127">
        <f>H329*K329</f>
        <v>42581068</v>
      </c>
      <c r="M329" s="144"/>
      <c r="N329" s="62">
        <f>+M329*H329</f>
        <v>0</v>
      </c>
      <c r="O329" s="64">
        <f t="shared" si="34"/>
        <v>254</v>
      </c>
      <c r="P329" s="64">
        <f t="shared" si="34"/>
        <v>42581068</v>
      </c>
      <c r="Q329" s="146"/>
      <c r="R329" s="106"/>
      <c r="S329" s="106"/>
    </row>
    <row r="330" spans="1:19" s="66" customFormat="1" ht="18" customHeight="1" x14ac:dyDescent="0.25">
      <c r="B330" s="57" t="s">
        <v>334</v>
      </c>
      <c r="C330" s="56">
        <v>1458</v>
      </c>
      <c r="D330" s="107">
        <v>36</v>
      </c>
      <c r="E330" s="107" t="s">
        <v>335</v>
      </c>
      <c r="F330" s="89" t="s">
        <v>336</v>
      </c>
      <c r="G330" s="89"/>
      <c r="H330" s="143">
        <v>65650</v>
      </c>
      <c r="I330" s="143"/>
      <c r="J330" s="143"/>
      <c r="K330" s="144">
        <v>1200</v>
      </c>
      <c r="L330" s="127">
        <f>K330*H330</f>
        <v>78780000</v>
      </c>
      <c r="M330" s="144">
        <v>1200</v>
      </c>
      <c r="N330" s="62">
        <f>+M330*H330</f>
        <v>78780000</v>
      </c>
      <c r="O330" s="64">
        <f t="shared" si="34"/>
        <v>0</v>
      </c>
      <c r="P330" s="64">
        <f t="shared" si="34"/>
        <v>0</v>
      </c>
      <c r="Q330" s="146"/>
      <c r="R330" s="106"/>
      <c r="S330" s="106"/>
    </row>
    <row r="331" spans="1:19" s="66" customFormat="1" ht="18" customHeight="1" x14ac:dyDescent="0.25">
      <c r="B331" s="57" t="s">
        <v>337</v>
      </c>
      <c r="C331" s="56">
        <v>419</v>
      </c>
      <c r="D331" s="56"/>
      <c r="E331" s="56" t="str">
        <f>+B331</f>
        <v>14/09</v>
      </c>
      <c r="F331" s="89" t="s">
        <v>163</v>
      </c>
      <c r="G331" s="89"/>
      <c r="H331" s="143">
        <v>836363.63</v>
      </c>
      <c r="I331" s="143"/>
      <c r="J331" s="143"/>
      <c r="K331" s="144">
        <v>4</v>
      </c>
      <c r="L331" s="127">
        <f>(K331*H331)+2000</f>
        <v>3347454.52</v>
      </c>
      <c r="M331" s="145"/>
      <c r="N331" s="62"/>
      <c r="O331" s="64">
        <f t="shared" si="34"/>
        <v>4</v>
      </c>
      <c r="P331" s="64">
        <f t="shared" si="34"/>
        <v>3347454.52</v>
      </c>
      <c r="Q331" s="146"/>
      <c r="R331" s="106"/>
      <c r="S331" s="106"/>
    </row>
    <row r="332" spans="1:19" s="66" customFormat="1" ht="18" customHeight="1" x14ac:dyDescent="0.25">
      <c r="B332" s="57" t="s">
        <v>337</v>
      </c>
      <c r="C332" s="56">
        <v>419</v>
      </c>
      <c r="D332" s="56"/>
      <c r="E332" s="56" t="str">
        <f>+B332</f>
        <v>14/09</v>
      </c>
      <c r="F332" s="89" t="s">
        <v>338</v>
      </c>
      <c r="G332" s="89"/>
      <c r="H332" s="143">
        <v>277272.73</v>
      </c>
      <c r="I332" s="143"/>
      <c r="J332" s="143"/>
      <c r="K332" s="144">
        <v>2</v>
      </c>
      <c r="L332" s="127">
        <f>(K332*H332)+2000</f>
        <v>556545.46</v>
      </c>
      <c r="M332" s="145"/>
      <c r="N332" s="62"/>
      <c r="O332" s="64">
        <f t="shared" si="34"/>
        <v>2</v>
      </c>
      <c r="P332" s="64">
        <f t="shared" si="34"/>
        <v>556545.46</v>
      </c>
      <c r="Q332" s="146"/>
      <c r="R332" s="106"/>
      <c r="S332" s="106"/>
    </row>
    <row r="333" spans="1:19" s="66" customFormat="1" ht="18" customHeight="1" x14ac:dyDescent="0.25">
      <c r="B333" s="57" t="s">
        <v>337</v>
      </c>
      <c r="C333" s="56">
        <v>419</v>
      </c>
      <c r="D333" s="56"/>
      <c r="E333" s="56" t="str">
        <f>+B333</f>
        <v>14/09</v>
      </c>
      <c r="F333" s="89" t="s">
        <v>340</v>
      </c>
      <c r="G333" s="89"/>
      <c r="H333" s="143">
        <v>154545.45000000001</v>
      </c>
      <c r="I333" s="143"/>
      <c r="J333" s="143"/>
      <c r="K333" s="144">
        <v>10</v>
      </c>
      <c r="L333" s="127">
        <f>(K333*H333)+2000</f>
        <v>1547454.5</v>
      </c>
      <c r="M333" s="145"/>
      <c r="N333" s="62"/>
      <c r="O333" s="64">
        <f t="shared" si="34"/>
        <v>10</v>
      </c>
      <c r="P333" s="64">
        <f t="shared" si="34"/>
        <v>1547454.5</v>
      </c>
      <c r="Q333" s="146"/>
      <c r="R333" s="106"/>
      <c r="S333" s="106"/>
    </row>
    <row r="334" spans="1:19" s="66" customFormat="1" ht="18" customHeight="1" x14ac:dyDescent="0.25">
      <c r="B334" s="57" t="s">
        <v>337</v>
      </c>
      <c r="C334" s="56">
        <v>419</v>
      </c>
      <c r="D334" s="56"/>
      <c r="E334" s="56" t="str">
        <f>+B334</f>
        <v>14/09</v>
      </c>
      <c r="F334" s="89" t="s">
        <v>341</v>
      </c>
      <c r="G334" s="89"/>
      <c r="H334" s="143">
        <v>401818.18</v>
      </c>
      <c r="I334" s="143"/>
      <c r="J334" s="143"/>
      <c r="K334" s="144">
        <v>1</v>
      </c>
      <c r="L334" s="127">
        <f>(K334*H334)+2000</f>
        <v>403818.18</v>
      </c>
      <c r="M334" s="145"/>
      <c r="N334" s="62"/>
      <c r="O334" s="64">
        <f t="shared" si="34"/>
        <v>1</v>
      </c>
      <c r="P334" s="64">
        <f t="shared" si="34"/>
        <v>403818.18</v>
      </c>
      <c r="Q334" s="146"/>
      <c r="R334" s="106"/>
      <c r="S334" s="106"/>
    </row>
    <row r="335" spans="1:19" s="66" customFormat="1" ht="18" customHeight="1" x14ac:dyDescent="0.25">
      <c r="B335" s="57" t="s">
        <v>337</v>
      </c>
      <c r="C335" s="56">
        <v>419</v>
      </c>
      <c r="D335" s="56"/>
      <c r="E335" s="56" t="str">
        <f>+B335</f>
        <v>14/09</v>
      </c>
      <c r="F335" s="89" t="s">
        <v>139</v>
      </c>
      <c r="G335" s="89"/>
      <c r="H335" s="143">
        <v>345454.54</v>
      </c>
      <c r="I335" s="143"/>
      <c r="J335" s="143"/>
      <c r="K335" s="144">
        <v>2</v>
      </c>
      <c r="L335" s="127">
        <f>(K335*H335)+2000</f>
        <v>692909.08</v>
      </c>
      <c r="M335" s="145"/>
      <c r="N335" s="62"/>
      <c r="O335" s="64">
        <f t="shared" si="34"/>
        <v>2</v>
      </c>
      <c r="P335" s="64">
        <f t="shared" si="34"/>
        <v>692909.08</v>
      </c>
      <c r="Q335" s="146"/>
      <c r="R335" s="106"/>
      <c r="S335" s="106"/>
    </row>
    <row r="336" spans="1:19" s="66" customFormat="1" ht="18" customHeight="1" x14ac:dyDescent="0.25">
      <c r="B336" s="57" t="s">
        <v>342</v>
      </c>
      <c r="C336" s="56">
        <v>3961</v>
      </c>
      <c r="D336" s="107">
        <v>34</v>
      </c>
      <c r="E336" s="107" t="s">
        <v>149</v>
      </c>
      <c r="F336" s="89" t="s">
        <v>42</v>
      </c>
      <c r="G336" s="89"/>
      <c r="H336" s="143">
        <v>57273</v>
      </c>
      <c r="I336" s="143"/>
      <c r="J336" s="143"/>
      <c r="K336" s="144">
        <v>300</v>
      </c>
      <c r="L336" s="127">
        <f t="shared" ref="L336:L357" si="35">(K336*H336)</f>
        <v>17181900</v>
      </c>
      <c r="M336" s="144">
        <v>135</v>
      </c>
      <c r="N336" s="62">
        <f>+M336*H336</f>
        <v>7731855</v>
      </c>
      <c r="O336" s="64">
        <f t="shared" si="34"/>
        <v>165</v>
      </c>
      <c r="P336" s="64">
        <f t="shared" si="34"/>
        <v>9450045</v>
      </c>
      <c r="Q336" s="146"/>
      <c r="R336" s="106"/>
      <c r="S336" s="106"/>
    </row>
    <row r="337" spans="2:19" s="182" customFormat="1" ht="18" customHeight="1" x14ac:dyDescent="0.25">
      <c r="B337" s="183" t="s">
        <v>342</v>
      </c>
      <c r="C337" s="184">
        <v>3961</v>
      </c>
      <c r="D337" s="185">
        <v>46</v>
      </c>
      <c r="E337" s="186" t="s">
        <v>343</v>
      </c>
      <c r="F337" s="187" t="s">
        <v>41</v>
      </c>
      <c r="G337" s="187"/>
      <c r="H337" s="188">
        <v>50910</v>
      </c>
      <c r="I337" s="188"/>
      <c r="J337" s="188"/>
      <c r="K337" s="189">
        <v>600</v>
      </c>
      <c r="L337" s="190">
        <f t="shared" si="35"/>
        <v>30546000</v>
      </c>
      <c r="M337" s="189">
        <v>215</v>
      </c>
      <c r="N337" s="191">
        <f>+M337*H337</f>
        <v>10945650</v>
      </c>
      <c r="O337" s="192">
        <f>I337+K337-M337-M338-M339</f>
        <v>155</v>
      </c>
      <c r="P337" s="192">
        <f>J337+L337-N337-N338-N339</f>
        <v>7891050</v>
      </c>
      <c r="Q337" s="193"/>
      <c r="R337" s="194"/>
      <c r="S337" s="194"/>
    </row>
    <row r="338" spans="2:19" s="182" customFormat="1" ht="18" customHeight="1" x14ac:dyDescent="0.25">
      <c r="B338" s="183"/>
      <c r="C338" s="184"/>
      <c r="D338" s="185">
        <v>42</v>
      </c>
      <c r="E338" s="186" t="s">
        <v>244</v>
      </c>
      <c r="F338" s="187" t="s">
        <v>41</v>
      </c>
      <c r="G338" s="187"/>
      <c r="H338" s="188">
        <v>50910</v>
      </c>
      <c r="I338" s="188"/>
      <c r="J338" s="188"/>
      <c r="K338" s="189"/>
      <c r="L338" s="190"/>
      <c r="M338" s="189">
        <v>150</v>
      </c>
      <c r="N338" s="191">
        <f>+M338*H338</f>
        <v>7636500</v>
      </c>
      <c r="O338" s="192"/>
      <c r="P338" s="192"/>
      <c r="Q338" s="193"/>
      <c r="R338" s="194"/>
      <c r="S338" s="194"/>
    </row>
    <row r="339" spans="2:19" s="182" customFormat="1" ht="18" customHeight="1" x14ac:dyDescent="0.25">
      <c r="B339" s="183"/>
      <c r="C339" s="184"/>
      <c r="D339" s="185">
        <v>43</v>
      </c>
      <c r="E339" s="186" t="s">
        <v>344</v>
      </c>
      <c r="F339" s="187" t="s">
        <v>41</v>
      </c>
      <c r="G339" s="187"/>
      <c r="H339" s="188">
        <v>50910</v>
      </c>
      <c r="I339" s="188"/>
      <c r="J339" s="188"/>
      <c r="K339" s="189"/>
      <c r="L339" s="190"/>
      <c r="M339" s="189">
        <v>80</v>
      </c>
      <c r="N339" s="191">
        <f>+M339*H339</f>
        <v>4072800</v>
      </c>
      <c r="O339" s="192"/>
      <c r="P339" s="192"/>
      <c r="Q339" s="193"/>
      <c r="R339" s="194"/>
      <c r="S339" s="194"/>
    </row>
    <row r="340" spans="2:19" s="66" customFormat="1" ht="18" customHeight="1" x14ac:dyDescent="0.25">
      <c r="B340" s="57" t="s">
        <v>345</v>
      </c>
      <c r="C340" s="56">
        <v>534</v>
      </c>
      <c r="D340" s="56"/>
      <c r="E340" s="56" t="str">
        <f>+B340</f>
        <v>26/09</v>
      </c>
      <c r="F340" s="89" t="s">
        <v>346</v>
      </c>
      <c r="G340" s="89"/>
      <c r="H340" s="143">
        <v>572727.27</v>
      </c>
      <c r="I340" s="60">
        <v>10</v>
      </c>
      <c r="J340" s="195">
        <f>+I340*H340</f>
        <v>5727272.7000000002</v>
      </c>
      <c r="K340" s="144">
        <v>1</v>
      </c>
      <c r="L340" s="127">
        <f>(K340*H340)</f>
        <v>572727.27</v>
      </c>
      <c r="M340" s="145"/>
      <c r="N340" s="62"/>
      <c r="O340" s="64">
        <f>I340+K340-M340</f>
        <v>11</v>
      </c>
      <c r="P340" s="64">
        <f>J340+L340-N340</f>
        <v>6299999.9700000007</v>
      </c>
      <c r="Q340" s="146"/>
      <c r="R340" s="106"/>
      <c r="S340" s="106"/>
    </row>
    <row r="341" spans="2:19" s="66" customFormat="1" ht="18" customHeight="1" x14ac:dyDescent="0.25">
      <c r="B341" s="57" t="s">
        <v>345</v>
      </c>
      <c r="C341" s="56">
        <v>534</v>
      </c>
      <c r="D341" s="56"/>
      <c r="E341" s="56" t="str">
        <f>+B341</f>
        <v>26/09</v>
      </c>
      <c r="F341" s="89" t="s">
        <v>347</v>
      </c>
      <c r="G341" s="89"/>
      <c r="H341" s="143">
        <v>277272.73</v>
      </c>
      <c r="I341" s="143"/>
      <c r="J341" s="143"/>
      <c r="K341" s="144">
        <v>11</v>
      </c>
      <c r="L341" s="127">
        <f t="shared" si="35"/>
        <v>3050000.03</v>
      </c>
      <c r="M341" s="145"/>
      <c r="N341" s="62"/>
      <c r="O341" s="64">
        <f t="shared" si="34"/>
        <v>11</v>
      </c>
      <c r="P341" s="64">
        <f t="shared" si="34"/>
        <v>3050000.03</v>
      </c>
      <c r="Q341" s="146"/>
      <c r="R341" s="106"/>
      <c r="S341" s="106"/>
    </row>
    <row r="342" spans="2:19" s="66" customFormat="1" ht="18" customHeight="1" x14ac:dyDescent="0.25">
      <c r="B342" s="57" t="s">
        <v>345</v>
      </c>
      <c r="C342" s="56">
        <v>534</v>
      </c>
      <c r="D342" s="56"/>
      <c r="E342" s="56" t="str">
        <f>+B342</f>
        <v>26/09</v>
      </c>
      <c r="F342" s="89" t="s">
        <v>348</v>
      </c>
      <c r="G342" s="89"/>
      <c r="H342" s="143">
        <v>154545.45000000001</v>
      </c>
      <c r="I342" s="143"/>
      <c r="J342" s="143"/>
      <c r="K342" s="144">
        <v>10</v>
      </c>
      <c r="L342" s="127">
        <f t="shared" si="35"/>
        <v>1545454.5</v>
      </c>
      <c r="M342" s="145"/>
      <c r="N342" s="62"/>
      <c r="O342" s="64">
        <f t="shared" si="34"/>
        <v>10</v>
      </c>
      <c r="P342" s="64">
        <f t="shared" si="34"/>
        <v>1545454.5</v>
      </c>
      <c r="Q342" s="146"/>
      <c r="R342" s="106"/>
      <c r="S342" s="106"/>
    </row>
    <row r="343" spans="2:19" s="66" customFormat="1" ht="18" customHeight="1" x14ac:dyDescent="0.25">
      <c r="B343" s="57" t="s">
        <v>345</v>
      </c>
      <c r="C343" s="56">
        <v>534</v>
      </c>
      <c r="D343" s="56"/>
      <c r="E343" s="56" t="str">
        <f>+B343</f>
        <v>26/09</v>
      </c>
      <c r="F343" s="89" t="s">
        <v>349</v>
      </c>
      <c r="G343" s="89"/>
      <c r="H343" s="143">
        <v>277272.73</v>
      </c>
      <c r="I343" s="143"/>
      <c r="J343" s="143"/>
      <c r="K343" s="144">
        <v>10</v>
      </c>
      <c r="L343" s="127">
        <f t="shared" si="35"/>
        <v>2772727.3</v>
      </c>
      <c r="M343" s="145"/>
      <c r="N343" s="62"/>
      <c r="O343" s="64">
        <f t="shared" si="34"/>
        <v>10</v>
      </c>
      <c r="P343" s="64">
        <f t="shared" si="34"/>
        <v>2772727.3</v>
      </c>
      <c r="Q343" s="146"/>
      <c r="R343" s="106"/>
      <c r="S343" s="106"/>
    </row>
    <row r="344" spans="2:19" s="66" customFormat="1" ht="18" customHeight="1" x14ac:dyDescent="0.25">
      <c r="B344" s="57" t="s">
        <v>345</v>
      </c>
      <c r="C344" s="56">
        <v>534</v>
      </c>
      <c r="D344" s="56"/>
      <c r="E344" s="56" t="str">
        <f>+B344</f>
        <v>26/09</v>
      </c>
      <c r="F344" s="89" t="s">
        <v>350</v>
      </c>
      <c r="G344" s="89"/>
      <c r="H344" s="143">
        <v>332727.28000000003</v>
      </c>
      <c r="I344" s="143"/>
      <c r="J344" s="143"/>
      <c r="K344" s="144">
        <v>1</v>
      </c>
      <c r="L344" s="127">
        <f t="shared" si="35"/>
        <v>332727.28000000003</v>
      </c>
      <c r="M344" s="145"/>
      <c r="N344" s="62"/>
      <c r="O344" s="64">
        <f t="shared" ref="O344:P376" si="36">I344+K344-M344</f>
        <v>1</v>
      </c>
      <c r="P344" s="64">
        <f t="shared" si="36"/>
        <v>332727.28000000003</v>
      </c>
      <c r="Q344" s="146"/>
      <c r="R344" s="106"/>
      <c r="S344" s="106"/>
    </row>
    <row r="345" spans="2:19" s="66" customFormat="1" ht="18" customHeight="1" x14ac:dyDescent="0.25">
      <c r="B345" s="57"/>
      <c r="C345" s="56"/>
      <c r="D345" s="56"/>
      <c r="E345" s="56"/>
      <c r="F345" s="141" t="s">
        <v>351</v>
      </c>
      <c r="G345" s="89"/>
      <c r="H345" s="143"/>
      <c r="I345" s="143"/>
      <c r="J345" s="143"/>
      <c r="K345" s="144"/>
      <c r="L345" s="144">
        <f t="shared" si="35"/>
        <v>0</v>
      </c>
      <c r="M345" s="145"/>
      <c r="N345" s="62"/>
      <c r="O345" s="64">
        <f t="shared" si="36"/>
        <v>0</v>
      </c>
      <c r="P345" s="64">
        <f t="shared" si="36"/>
        <v>0</v>
      </c>
      <c r="Q345" s="146"/>
      <c r="R345" s="106"/>
      <c r="S345" s="106"/>
    </row>
    <row r="346" spans="2:19" s="66" customFormat="1" ht="18" customHeight="1" x14ac:dyDescent="0.25">
      <c r="B346" s="57"/>
      <c r="C346" s="56"/>
      <c r="D346" s="56"/>
      <c r="E346" s="56"/>
      <c r="F346" s="141" t="s">
        <v>197</v>
      </c>
      <c r="G346" s="89"/>
      <c r="H346" s="143"/>
      <c r="I346" s="143"/>
      <c r="J346" s="143"/>
      <c r="K346" s="144"/>
      <c r="L346" s="144">
        <f t="shared" si="35"/>
        <v>0</v>
      </c>
      <c r="M346" s="145"/>
      <c r="N346" s="62"/>
      <c r="O346" s="64">
        <f t="shared" si="36"/>
        <v>0</v>
      </c>
      <c r="P346" s="64">
        <f t="shared" si="36"/>
        <v>0</v>
      </c>
      <c r="Q346" s="146"/>
      <c r="R346" s="106"/>
      <c r="S346" s="106"/>
    </row>
    <row r="347" spans="2:19" s="66" customFormat="1" ht="18" customHeight="1" x14ac:dyDescent="0.25">
      <c r="B347" s="56" t="s">
        <v>352</v>
      </c>
      <c r="C347" s="56">
        <v>748</v>
      </c>
      <c r="D347" s="56"/>
      <c r="E347" s="56"/>
      <c r="F347" s="89" t="s">
        <v>353</v>
      </c>
      <c r="G347" s="89"/>
      <c r="H347" s="143">
        <v>813636.36</v>
      </c>
      <c r="I347" s="143"/>
      <c r="J347" s="143"/>
      <c r="K347" s="144">
        <v>15</v>
      </c>
      <c r="L347" s="127">
        <f t="shared" si="35"/>
        <v>12204545.4</v>
      </c>
      <c r="M347" s="145"/>
      <c r="N347" s="62"/>
      <c r="O347" s="64">
        <f t="shared" si="36"/>
        <v>15</v>
      </c>
      <c r="P347" s="64">
        <f t="shared" si="36"/>
        <v>12204545.4</v>
      </c>
      <c r="Q347" s="146"/>
      <c r="R347" s="106"/>
      <c r="S347" s="106"/>
    </row>
    <row r="348" spans="2:19" s="66" customFormat="1" ht="18" customHeight="1" x14ac:dyDescent="0.25">
      <c r="B348" s="56" t="s">
        <v>354</v>
      </c>
      <c r="C348" s="56">
        <v>184</v>
      </c>
      <c r="D348" s="56">
        <v>34</v>
      </c>
      <c r="E348" s="56" t="s">
        <v>149</v>
      </c>
      <c r="F348" s="89" t="s">
        <v>34</v>
      </c>
      <c r="G348" s="89"/>
      <c r="H348" s="143">
        <v>59102.474999999999</v>
      </c>
      <c r="I348" s="143"/>
      <c r="J348" s="143"/>
      <c r="K348" s="144">
        <v>2358</v>
      </c>
      <c r="L348" s="127">
        <f t="shared" si="35"/>
        <v>139363636.04999998</v>
      </c>
      <c r="M348" s="145">
        <v>44</v>
      </c>
      <c r="N348" s="62">
        <f>+M348*H348</f>
        <v>2600508.9</v>
      </c>
      <c r="O348" s="64">
        <f>I348+K348-M348-M349</f>
        <v>1768</v>
      </c>
      <c r="P348" s="64">
        <f>L348-N348-N349</f>
        <v>104493175.79999998</v>
      </c>
      <c r="Q348" s="146"/>
      <c r="R348" s="106"/>
      <c r="S348" s="106"/>
    </row>
    <row r="349" spans="2:19" s="66" customFormat="1" ht="18" customHeight="1" x14ac:dyDescent="0.25">
      <c r="B349" s="56"/>
      <c r="C349" s="56"/>
      <c r="D349" s="56">
        <v>39</v>
      </c>
      <c r="E349" s="56"/>
      <c r="F349" s="89" t="s">
        <v>34</v>
      </c>
      <c r="G349" s="89"/>
      <c r="H349" s="143">
        <v>59102.474999999999</v>
      </c>
      <c r="I349" s="143"/>
      <c r="J349" s="143"/>
      <c r="K349" s="144"/>
      <c r="L349" s="127"/>
      <c r="M349" s="145">
        <v>546</v>
      </c>
      <c r="N349" s="62">
        <f>+M349*H349</f>
        <v>32269951.349999998</v>
      </c>
      <c r="O349" s="64"/>
      <c r="P349" s="64"/>
      <c r="Q349" s="146"/>
      <c r="R349" s="106"/>
      <c r="S349" s="106"/>
    </row>
    <row r="350" spans="2:19" s="66" customFormat="1" ht="18" customHeight="1" x14ac:dyDescent="0.25">
      <c r="B350" s="56" t="s">
        <v>355</v>
      </c>
      <c r="C350" s="56">
        <v>932</v>
      </c>
      <c r="D350" s="56"/>
      <c r="E350" s="56"/>
      <c r="F350" s="89" t="s">
        <v>353</v>
      </c>
      <c r="G350" s="89"/>
      <c r="H350" s="143">
        <v>813636.36</v>
      </c>
      <c r="I350" s="143"/>
      <c r="J350" s="143"/>
      <c r="K350" s="144">
        <v>10</v>
      </c>
      <c r="L350" s="127">
        <f t="shared" si="35"/>
        <v>8136363.5999999996</v>
      </c>
      <c r="M350" s="145"/>
      <c r="N350" s="62"/>
      <c r="O350" s="64">
        <f t="shared" si="36"/>
        <v>10</v>
      </c>
      <c r="P350" s="64">
        <f t="shared" si="36"/>
        <v>8136363.5999999996</v>
      </c>
      <c r="Q350" s="146"/>
      <c r="R350" s="106"/>
      <c r="S350" s="106"/>
    </row>
    <row r="351" spans="2:19" s="66" customFormat="1" ht="18" customHeight="1" x14ac:dyDescent="0.25">
      <c r="B351" s="56" t="s">
        <v>356</v>
      </c>
      <c r="C351" s="56">
        <v>4599</v>
      </c>
      <c r="D351" s="56"/>
      <c r="E351" s="56"/>
      <c r="F351" s="89" t="s">
        <v>42</v>
      </c>
      <c r="G351" s="89"/>
      <c r="H351" s="143">
        <v>54545</v>
      </c>
      <c r="I351" s="143"/>
      <c r="J351" s="143"/>
      <c r="K351" s="144">
        <v>21</v>
      </c>
      <c r="L351" s="127">
        <f t="shared" si="35"/>
        <v>1145445</v>
      </c>
      <c r="M351" s="144"/>
      <c r="N351" s="62">
        <f>+M351*H351</f>
        <v>0</v>
      </c>
      <c r="O351" s="64">
        <f t="shared" si="36"/>
        <v>21</v>
      </c>
      <c r="P351" s="64">
        <f t="shared" si="36"/>
        <v>1145445</v>
      </c>
      <c r="Q351" s="146"/>
      <c r="R351" s="106"/>
      <c r="S351" s="106"/>
    </row>
    <row r="352" spans="2:19" s="66" customFormat="1" ht="18" customHeight="1" x14ac:dyDescent="0.25">
      <c r="B352" s="56" t="s">
        <v>356</v>
      </c>
      <c r="C352" s="56">
        <v>4599</v>
      </c>
      <c r="D352" s="107">
        <v>36</v>
      </c>
      <c r="E352" s="107" t="s">
        <v>335</v>
      </c>
      <c r="F352" s="89" t="s">
        <v>41</v>
      </c>
      <c r="G352" s="89"/>
      <c r="H352" s="143">
        <v>50910</v>
      </c>
      <c r="I352" s="143"/>
      <c r="J352" s="143"/>
      <c r="K352" s="144">
        <v>21</v>
      </c>
      <c r="L352" s="127">
        <f t="shared" si="35"/>
        <v>1069110</v>
      </c>
      <c r="M352" s="144">
        <v>21</v>
      </c>
      <c r="N352" s="62">
        <f>+M352*H352</f>
        <v>1069110</v>
      </c>
      <c r="O352" s="64">
        <f t="shared" si="36"/>
        <v>0</v>
      </c>
      <c r="P352" s="64">
        <f t="shared" si="36"/>
        <v>0</v>
      </c>
      <c r="Q352" s="146"/>
      <c r="R352" s="106"/>
      <c r="S352" s="106"/>
    </row>
    <row r="353" spans="2:19" s="66" customFormat="1" ht="18" customHeight="1" x14ac:dyDescent="0.25">
      <c r="B353" s="56" t="s">
        <v>357</v>
      </c>
      <c r="C353" s="56">
        <v>1218</v>
      </c>
      <c r="D353" s="56"/>
      <c r="E353" s="56"/>
      <c r="F353" s="89" t="s">
        <v>358</v>
      </c>
      <c r="G353" s="89"/>
      <c r="H353" s="143">
        <v>163636.35999999999</v>
      </c>
      <c r="I353" s="143"/>
      <c r="J353" s="143"/>
      <c r="K353" s="144">
        <v>30</v>
      </c>
      <c r="L353" s="127">
        <f t="shared" si="35"/>
        <v>4909090.8</v>
      </c>
      <c r="M353" s="145"/>
      <c r="N353" s="62"/>
      <c r="O353" s="64">
        <f t="shared" si="36"/>
        <v>30</v>
      </c>
      <c r="P353" s="64">
        <f t="shared" si="36"/>
        <v>4909090.8</v>
      </c>
      <c r="Q353" s="146"/>
      <c r="R353" s="106"/>
      <c r="S353" s="106"/>
    </row>
    <row r="354" spans="2:19" s="66" customFormat="1" ht="18" customHeight="1" x14ac:dyDescent="0.25">
      <c r="B354" s="56" t="s">
        <v>357</v>
      </c>
      <c r="C354" s="56">
        <v>1218</v>
      </c>
      <c r="D354" s="56"/>
      <c r="E354" s="56"/>
      <c r="F354" s="89" t="s">
        <v>359</v>
      </c>
      <c r="G354" s="89"/>
      <c r="H354" s="143">
        <v>154545.45000000001</v>
      </c>
      <c r="I354" s="143"/>
      <c r="J354" s="143"/>
      <c r="K354" s="144">
        <v>20</v>
      </c>
      <c r="L354" s="127">
        <f t="shared" si="35"/>
        <v>3090909</v>
      </c>
      <c r="M354" s="145"/>
      <c r="N354" s="62"/>
      <c r="O354" s="64">
        <f t="shared" si="36"/>
        <v>20</v>
      </c>
      <c r="P354" s="64">
        <f t="shared" si="36"/>
        <v>3090909</v>
      </c>
      <c r="Q354" s="146"/>
      <c r="R354" s="106"/>
      <c r="S354" s="106"/>
    </row>
    <row r="355" spans="2:19" s="66" customFormat="1" ht="18" customHeight="1" x14ac:dyDescent="0.25">
      <c r="B355" s="56" t="s">
        <v>360</v>
      </c>
      <c r="C355" s="56">
        <v>1246</v>
      </c>
      <c r="D355" s="56"/>
      <c r="E355" s="56"/>
      <c r="F355" s="89" t="s">
        <v>359</v>
      </c>
      <c r="G355" s="89"/>
      <c r="H355" s="143">
        <v>154545.45000000001</v>
      </c>
      <c r="I355" s="143"/>
      <c r="J355" s="143"/>
      <c r="K355" s="144">
        <v>5</v>
      </c>
      <c r="L355" s="127">
        <f t="shared" si="35"/>
        <v>772727.25</v>
      </c>
      <c r="M355" s="145">
        <v>5</v>
      </c>
      <c r="N355" s="62">
        <v>772727.25</v>
      </c>
      <c r="O355" s="64">
        <f t="shared" si="36"/>
        <v>0</v>
      </c>
      <c r="P355" s="64">
        <f t="shared" si="36"/>
        <v>0</v>
      </c>
      <c r="Q355" s="146"/>
      <c r="R355" s="106"/>
      <c r="S355" s="106"/>
    </row>
    <row r="356" spans="2:19" s="66" customFormat="1" ht="18" customHeight="1" x14ac:dyDescent="0.25">
      <c r="B356" s="56" t="s">
        <v>360</v>
      </c>
      <c r="C356" s="56">
        <v>1246</v>
      </c>
      <c r="D356" s="56"/>
      <c r="E356" s="56"/>
      <c r="F356" s="89" t="s">
        <v>361</v>
      </c>
      <c r="G356" s="89"/>
      <c r="H356" s="143">
        <v>277272.73</v>
      </c>
      <c r="I356" s="143"/>
      <c r="J356" s="143"/>
      <c r="K356" s="144">
        <v>2</v>
      </c>
      <c r="L356" s="127">
        <f t="shared" si="35"/>
        <v>554545.46</v>
      </c>
      <c r="M356" s="145">
        <v>2</v>
      </c>
      <c r="N356" s="62">
        <v>554545.46</v>
      </c>
      <c r="O356" s="64">
        <f t="shared" si="36"/>
        <v>0</v>
      </c>
      <c r="P356" s="64">
        <f t="shared" si="36"/>
        <v>0</v>
      </c>
      <c r="Q356" s="146"/>
      <c r="R356" s="106"/>
      <c r="S356" s="106"/>
    </row>
    <row r="357" spans="2:19" s="66" customFormat="1" ht="18" customHeight="1" x14ac:dyDescent="0.25">
      <c r="B357" s="56" t="s">
        <v>360</v>
      </c>
      <c r="C357" s="56">
        <v>1246</v>
      </c>
      <c r="D357" s="56"/>
      <c r="E357" s="56"/>
      <c r="F357" s="89" t="s">
        <v>362</v>
      </c>
      <c r="G357" s="89"/>
      <c r="H357" s="143">
        <v>96363.64</v>
      </c>
      <c r="I357" s="143"/>
      <c r="J357" s="143"/>
      <c r="K357" s="144">
        <v>1</v>
      </c>
      <c r="L357" s="127">
        <f t="shared" si="35"/>
        <v>96363.64</v>
      </c>
      <c r="M357" s="145">
        <v>1</v>
      </c>
      <c r="N357" s="62">
        <v>96363.64</v>
      </c>
      <c r="O357" s="64">
        <f t="shared" si="36"/>
        <v>0</v>
      </c>
      <c r="P357" s="64">
        <f t="shared" si="36"/>
        <v>0</v>
      </c>
      <c r="Q357" s="146"/>
      <c r="R357" s="106"/>
      <c r="S357" s="106"/>
    </row>
    <row r="358" spans="2:19" s="66" customFormat="1" ht="18" customHeight="1" x14ac:dyDescent="0.25">
      <c r="B358" s="56" t="s">
        <v>360</v>
      </c>
      <c r="C358" s="56">
        <v>1246</v>
      </c>
      <c r="D358" s="56"/>
      <c r="E358" s="56"/>
      <c r="F358" s="89" t="s">
        <v>363</v>
      </c>
      <c r="G358" s="89"/>
      <c r="H358" s="143"/>
      <c r="I358" s="143"/>
      <c r="J358" s="143"/>
      <c r="K358" s="144"/>
      <c r="L358" s="127">
        <v>72727</v>
      </c>
      <c r="M358" s="145"/>
      <c r="N358" s="62">
        <v>72727</v>
      </c>
      <c r="O358" s="64">
        <f t="shared" si="36"/>
        <v>0</v>
      </c>
      <c r="P358" s="64">
        <f t="shared" si="36"/>
        <v>0</v>
      </c>
      <c r="Q358" s="146"/>
      <c r="R358" s="106"/>
      <c r="S358" s="106"/>
    </row>
    <row r="359" spans="2:19" s="66" customFormat="1" ht="18" customHeight="1" x14ac:dyDescent="0.25">
      <c r="B359" s="155" t="s">
        <v>364</v>
      </c>
      <c r="C359" s="56">
        <v>1431</v>
      </c>
      <c r="D359" s="56"/>
      <c r="E359" s="155"/>
      <c r="F359" s="89" t="s">
        <v>365</v>
      </c>
      <c r="G359" s="89"/>
      <c r="H359" s="143">
        <v>318181.5</v>
      </c>
      <c r="I359" s="143"/>
      <c r="J359" s="143"/>
      <c r="K359" s="144">
        <v>4</v>
      </c>
      <c r="L359" s="127">
        <f t="shared" ref="L359:L364" si="37">(K359*H359)</f>
        <v>1272726</v>
      </c>
      <c r="M359" s="145"/>
      <c r="N359" s="62"/>
      <c r="O359" s="64">
        <f t="shared" si="36"/>
        <v>4</v>
      </c>
      <c r="P359" s="64">
        <f t="shared" si="36"/>
        <v>1272726</v>
      </c>
      <c r="Q359" s="146"/>
      <c r="R359" s="106"/>
      <c r="S359" s="106"/>
    </row>
    <row r="360" spans="2:19" s="66" customFormat="1" ht="18" customHeight="1" x14ac:dyDescent="0.25">
      <c r="B360" s="155" t="s">
        <v>364</v>
      </c>
      <c r="C360" s="56">
        <v>1431</v>
      </c>
      <c r="D360" s="56"/>
      <c r="E360" s="155"/>
      <c r="F360" s="89" t="s">
        <v>365</v>
      </c>
      <c r="G360" s="89"/>
      <c r="H360" s="143">
        <v>318181.82</v>
      </c>
      <c r="I360" s="143"/>
      <c r="J360" s="143"/>
      <c r="K360" s="144">
        <v>5</v>
      </c>
      <c r="L360" s="127">
        <f t="shared" si="37"/>
        <v>1590909.1</v>
      </c>
      <c r="M360" s="145"/>
      <c r="N360" s="62"/>
      <c r="O360" s="64">
        <f t="shared" si="36"/>
        <v>5</v>
      </c>
      <c r="P360" s="64">
        <f t="shared" si="36"/>
        <v>1590909.1</v>
      </c>
      <c r="Q360" s="146"/>
      <c r="R360" s="106"/>
      <c r="S360" s="106"/>
    </row>
    <row r="361" spans="2:19" s="66" customFormat="1" ht="18" customHeight="1" x14ac:dyDescent="0.25">
      <c r="B361" s="155" t="s">
        <v>364</v>
      </c>
      <c r="C361" s="56">
        <v>1431</v>
      </c>
      <c r="D361" s="56"/>
      <c r="E361" s="155"/>
      <c r="F361" s="89" t="s">
        <v>366</v>
      </c>
      <c r="G361" s="89"/>
      <c r="H361" s="143">
        <v>411818.18</v>
      </c>
      <c r="I361" s="143"/>
      <c r="J361" s="143"/>
      <c r="K361" s="144">
        <v>8</v>
      </c>
      <c r="L361" s="127">
        <f t="shared" si="37"/>
        <v>3294545.44</v>
      </c>
      <c r="M361" s="145"/>
      <c r="N361" s="62"/>
      <c r="O361" s="64">
        <f t="shared" si="36"/>
        <v>8</v>
      </c>
      <c r="P361" s="64">
        <f t="shared" si="36"/>
        <v>3294545.44</v>
      </c>
      <c r="Q361" s="146"/>
      <c r="R361" s="106"/>
      <c r="S361" s="106"/>
    </row>
    <row r="362" spans="2:19" s="66" customFormat="1" ht="18" customHeight="1" x14ac:dyDescent="0.25">
      <c r="B362" s="155" t="s">
        <v>364</v>
      </c>
      <c r="C362" s="56">
        <v>1431</v>
      </c>
      <c r="D362" s="56"/>
      <c r="E362" s="155"/>
      <c r="F362" s="89" t="s">
        <v>367</v>
      </c>
      <c r="G362" s="89"/>
      <c r="H362" s="143">
        <v>154545.45000000001</v>
      </c>
      <c r="I362" s="143"/>
      <c r="J362" s="143"/>
      <c r="K362" s="144">
        <v>10</v>
      </c>
      <c r="L362" s="127">
        <f t="shared" si="37"/>
        <v>1545454.5</v>
      </c>
      <c r="M362" s="145"/>
      <c r="N362" s="62"/>
      <c r="O362" s="64">
        <f t="shared" si="36"/>
        <v>10</v>
      </c>
      <c r="P362" s="64">
        <f t="shared" si="36"/>
        <v>1545454.5</v>
      </c>
      <c r="Q362" s="146"/>
      <c r="R362" s="106"/>
      <c r="S362" s="106"/>
    </row>
    <row r="363" spans="2:19" s="66" customFormat="1" ht="18" customHeight="1" x14ac:dyDescent="0.25">
      <c r="B363" s="155" t="s">
        <v>364</v>
      </c>
      <c r="C363" s="56">
        <v>1431</v>
      </c>
      <c r="D363" s="56"/>
      <c r="E363" s="155"/>
      <c r="F363" s="89" t="s">
        <v>368</v>
      </c>
      <c r="G363" s="89"/>
      <c r="H363" s="143">
        <v>493636.38</v>
      </c>
      <c r="I363" s="143"/>
      <c r="J363" s="143"/>
      <c r="K363" s="144">
        <v>1</v>
      </c>
      <c r="L363" s="127">
        <f t="shared" si="37"/>
        <v>493636.38</v>
      </c>
      <c r="M363" s="145"/>
      <c r="N363" s="62"/>
      <c r="O363" s="64">
        <f t="shared" si="36"/>
        <v>1</v>
      </c>
      <c r="P363" s="64">
        <f t="shared" si="36"/>
        <v>493636.38</v>
      </c>
      <c r="Q363" s="146"/>
      <c r="R363" s="106"/>
      <c r="S363" s="106"/>
    </row>
    <row r="364" spans="2:19" s="66" customFormat="1" ht="18" customHeight="1" x14ac:dyDescent="0.25">
      <c r="B364" s="155" t="s">
        <v>364</v>
      </c>
      <c r="C364" s="56">
        <v>1431</v>
      </c>
      <c r="D364" s="56"/>
      <c r="E364" s="155"/>
      <c r="F364" s="89" t="s">
        <v>369</v>
      </c>
      <c r="G364" s="89"/>
      <c r="H364" s="143">
        <v>493636.38</v>
      </c>
      <c r="I364" s="143"/>
      <c r="J364" s="143"/>
      <c r="K364" s="144">
        <v>1</v>
      </c>
      <c r="L364" s="127">
        <f t="shared" si="37"/>
        <v>493636.38</v>
      </c>
      <c r="M364" s="145"/>
      <c r="N364" s="62"/>
      <c r="O364" s="64">
        <f t="shared" si="36"/>
        <v>1</v>
      </c>
      <c r="P364" s="64">
        <f t="shared" si="36"/>
        <v>493636.38</v>
      </c>
      <c r="Q364" s="146"/>
      <c r="R364" s="106"/>
      <c r="S364" s="106"/>
    </row>
    <row r="365" spans="2:19" s="66" customFormat="1" ht="18" customHeight="1" x14ac:dyDescent="0.25">
      <c r="B365" s="155" t="s">
        <v>364</v>
      </c>
      <c r="C365" s="56">
        <v>1431</v>
      </c>
      <c r="D365" s="56"/>
      <c r="E365" s="155"/>
      <c r="F365" s="89" t="s">
        <v>363</v>
      </c>
      <c r="G365" s="89"/>
      <c r="H365" s="143"/>
      <c r="I365" s="143"/>
      <c r="J365" s="143"/>
      <c r="K365" s="144"/>
      <c r="L365" s="127">
        <v>136364</v>
      </c>
      <c r="M365" s="145"/>
      <c r="N365" s="62"/>
      <c r="O365" s="64">
        <f t="shared" si="36"/>
        <v>0</v>
      </c>
      <c r="P365" s="64">
        <f t="shared" si="36"/>
        <v>136364</v>
      </c>
      <c r="Q365" s="146"/>
      <c r="R365" s="106"/>
      <c r="S365" s="106"/>
    </row>
    <row r="366" spans="2:19" s="66" customFormat="1" ht="18" customHeight="1" x14ac:dyDescent="0.25">
      <c r="B366" s="155" t="s">
        <v>344</v>
      </c>
      <c r="C366" s="56">
        <v>4845</v>
      </c>
      <c r="D366" s="56"/>
      <c r="E366" s="155"/>
      <c r="F366" s="89" t="s">
        <v>42</v>
      </c>
      <c r="G366" s="89"/>
      <c r="H366" s="143">
        <v>54545</v>
      </c>
      <c r="I366" s="143"/>
      <c r="J366" s="143"/>
      <c r="K366" s="144">
        <v>400</v>
      </c>
      <c r="L366" s="127">
        <f t="shared" ref="L366:L376" si="38">(K366*H366)</f>
        <v>21818000</v>
      </c>
      <c r="M366" s="144"/>
      <c r="N366" s="62">
        <f>+M366*H366</f>
        <v>0</v>
      </c>
      <c r="O366" s="64">
        <f t="shared" si="36"/>
        <v>400</v>
      </c>
      <c r="P366" s="64">
        <f t="shared" si="36"/>
        <v>21818000</v>
      </c>
      <c r="Q366" s="146"/>
      <c r="R366" s="106"/>
      <c r="S366" s="106"/>
    </row>
    <row r="367" spans="2:19" s="66" customFormat="1" ht="18" customHeight="1" x14ac:dyDescent="0.25">
      <c r="B367" s="155" t="s">
        <v>344</v>
      </c>
      <c r="C367" s="56">
        <v>4845</v>
      </c>
      <c r="D367" s="107">
        <v>36</v>
      </c>
      <c r="E367" s="107" t="s">
        <v>335</v>
      </c>
      <c r="F367" s="89" t="s">
        <v>41</v>
      </c>
      <c r="G367" s="89"/>
      <c r="H367" s="143">
        <v>43636</v>
      </c>
      <c r="I367" s="143"/>
      <c r="J367" s="143"/>
      <c r="K367" s="144">
        <v>300</v>
      </c>
      <c r="L367" s="127">
        <f t="shared" si="38"/>
        <v>13090800</v>
      </c>
      <c r="M367" s="144">
        <v>300</v>
      </c>
      <c r="N367" s="62">
        <f>+M367*H367</f>
        <v>13090800</v>
      </c>
      <c r="O367" s="64">
        <f t="shared" si="36"/>
        <v>0</v>
      </c>
      <c r="P367" s="64">
        <f t="shared" si="36"/>
        <v>0</v>
      </c>
      <c r="Q367" s="146"/>
      <c r="R367" s="106"/>
      <c r="S367" s="106"/>
    </row>
    <row r="368" spans="2:19" s="66" customFormat="1" ht="18" customHeight="1" x14ac:dyDescent="0.25">
      <c r="B368" s="155" t="s">
        <v>344</v>
      </c>
      <c r="C368" s="56">
        <v>4845</v>
      </c>
      <c r="D368" s="107">
        <v>36</v>
      </c>
      <c r="E368" s="107" t="s">
        <v>335</v>
      </c>
      <c r="F368" s="89" t="s">
        <v>370</v>
      </c>
      <c r="G368" s="89"/>
      <c r="H368" s="143">
        <v>46365</v>
      </c>
      <c r="I368" s="143"/>
      <c r="J368" s="143"/>
      <c r="K368" s="144">
        <v>91</v>
      </c>
      <c r="L368" s="127">
        <f t="shared" si="38"/>
        <v>4219215</v>
      </c>
      <c r="M368" s="144">
        <v>91</v>
      </c>
      <c r="N368" s="62">
        <f>+M368*H368</f>
        <v>4219215</v>
      </c>
      <c r="O368" s="64">
        <f t="shared" si="36"/>
        <v>0</v>
      </c>
      <c r="P368" s="64">
        <f t="shared" si="36"/>
        <v>0</v>
      </c>
      <c r="Q368" s="146"/>
      <c r="R368" s="106"/>
      <c r="S368" s="106"/>
    </row>
    <row r="369" spans="2:19" s="66" customFormat="1" ht="18" customHeight="1" x14ac:dyDescent="0.25">
      <c r="B369" s="155" t="s">
        <v>371</v>
      </c>
      <c r="C369" s="56">
        <v>1659</v>
      </c>
      <c r="D369" s="56"/>
      <c r="E369" s="155"/>
      <c r="F369" s="89" t="s">
        <v>372</v>
      </c>
      <c r="G369" s="89"/>
      <c r="H369" s="143">
        <v>277272.73</v>
      </c>
      <c r="I369" s="143"/>
      <c r="J369" s="143"/>
      <c r="K369" s="144">
        <v>3</v>
      </c>
      <c r="L369" s="127">
        <f t="shared" si="38"/>
        <v>831818.19</v>
      </c>
      <c r="M369" s="145"/>
      <c r="N369" s="62"/>
      <c r="O369" s="64">
        <f t="shared" si="36"/>
        <v>3</v>
      </c>
      <c r="P369" s="64">
        <f t="shared" si="36"/>
        <v>831818.19</v>
      </c>
      <c r="Q369" s="146"/>
      <c r="R369" s="106"/>
      <c r="S369" s="106"/>
    </row>
    <row r="370" spans="2:19" s="66" customFormat="1" ht="18" customHeight="1" x14ac:dyDescent="0.25">
      <c r="B370" s="155" t="s">
        <v>371</v>
      </c>
      <c r="C370" s="56">
        <v>1659</v>
      </c>
      <c r="D370" s="56"/>
      <c r="E370" s="155"/>
      <c r="F370" s="89" t="s">
        <v>359</v>
      </c>
      <c r="G370" s="89"/>
      <c r="H370" s="143">
        <v>154545.45000000001</v>
      </c>
      <c r="I370" s="143"/>
      <c r="J370" s="143"/>
      <c r="K370" s="144">
        <v>10</v>
      </c>
      <c r="L370" s="127">
        <f t="shared" si="38"/>
        <v>1545454.5</v>
      </c>
      <c r="M370" s="145"/>
      <c r="N370" s="62"/>
      <c r="O370" s="64">
        <f t="shared" si="36"/>
        <v>10</v>
      </c>
      <c r="P370" s="64">
        <f t="shared" si="36"/>
        <v>1545454.5</v>
      </c>
      <c r="Q370" s="146"/>
      <c r="R370" s="106"/>
      <c r="S370" s="106"/>
    </row>
    <row r="371" spans="2:19" s="66" customFormat="1" ht="18" customHeight="1" x14ac:dyDescent="0.25">
      <c r="B371" s="155" t="s">
        <v>371</v>
      </c>
      <c r="C371" s="56">
        <v>1659</v>
      </c>
      <c r="D371" s="56"/>
      <c r="E371" s="155"/>
      <c r="F371" s="89" t="s">
        <v>374</v>
      </c>
      <c r="G371" s="89"/>
      <c r="H371" s="143">
        <v>411818.18</v>
      </c>
      <c r="I371" s="143"/>
      <c r="J371" s="143"/>
      <c r="K371" s="144">
        <v>1</v>
      </c>
      <c r="L371" s="127">
        <f t="shared" si="38"/>
        <v>411818.18</v>
      </c>
      <c r="M371" s="145"/>
      <c r="N371" s="62"/>
      <c r="O371" s="64">
        <f t="shared" si="36"/>
        <v>1</v>
      </c>
      <c r="P371" s="64">
        <f t="shared" si="36"/>
        <v>411818.18</v>
      </c>
      <c r="Q371" s="146"/>
      <c r="R371" s="106"/>
      <c r="S371" s="106"/>
    </row>
    <row r="372" spans="2:19" s="66" customFormat="1" ht="18" customHeight="1" x14ac:dyDescent="0.25">
      <c r="B372" s="155" t="s">
        <v>371</v>
      </c>
      <c r="C372" s="56">
        <v>1659</v>
      </c>
      <c r="D372" s="56"/>
      <c r="E372" s="155"/>
      <c r="F372" s="89" t="s">
        <v>375</v>
      </c>
      <c r="G372" s="89"/>
      <c r="H372" s="143">
        <v>277272.73</v>
      </c>
      <c r="I372" s="143"/>
      <c r="J372" s="143"/>
      <c r="K372" s="144">
        <v>1</v>
      </c>
      <c r="L372" s="127">
        <f t="shared" si="38"/>
        <v>277272.73</v>
      </c>
      <c r="M372" s="145"/>
      <c r="N372" s="62"/>
      <c r="O372" s="64">
        <f t="shared" si="36"/>
        <v>1</v>
      </c>
      <c r="P372" s="64">
        <f t="shared" si="36"/>
        <v>277272.73</v>
      </c>
      <c r="Q372" s="146"/>
      <c r="R372" s="106"/>
      <c r="S372" s="106"/>
    </row>
    <row r="373" spans="2:19" s="66" customFormat="1" ht="18" customHeight="1" x14ac:dyDescent="0.25">
      <c r="B373" s="155" t="s">
        <v>371</v>
      </c>
      <c r="C373" s="56">
        <v>1659</v>
      </c>
      <c r="D373" s="56"/>
      <c r="E373" s="155"/>
      <c r="F373" s="89" t="s">
        <v>365</v>
      </c>
      <c r="G373" s="89"/>
      <c r="H373" s="143">
        <v>318181.82</v>
      </c>
      <c r="I373" s="143"/>
      <c r="J373" s="143"/>
      <c r="K373" s="144">
        <v>5</v>
      </c>
      <c r="L373" s="127">
        <f t="shared" si="38"/>
        <v>1590909.1</v>
      </c>
      <c r="M373" s="145"/>
      <c r="N373" s="62"/>
      <c r="O373" s="64">
        <f t="shared" si="36"/>
        <v>5</v>
      </c>
      <c r="P373" s="64">
        <f t="shared" si="36"/>
        <v>1590909.1</v>
      </c>
      <c r="Q373" s="146"/>
      <c r="R373" s="106"/>
      <c r="S373" s="106"/>
    </row>
    <row r="374" spans="2:19" s="66" customFormat="1" ht="18" customHeight="1" x14ac:dyDescent="0.25">
      <c r="B374" s="155" t="s">
        <v>376</v>
      </c>
      <c r="C374" s="56">
        <v>1721</v>
      </c>
      <c r="D374" s="56"/>
      <c r="E374" s="155"/>
      <c r="F374" s="89" t="s">
        <v>377</v>
      </c>
      <c r="G374" s="89"/>
      <c r="H374" s="143">
        <v>836363.64</v>
      </c>
      <c r="I374" s="143"/>
      <c r="J374" s="143"/>
      <c r="K374" s="144">
        <v>2</v>
      </c>
      <c r="L374" s="127">
        <f t="shared" si="38"/>
        <v>1672727.28</v>
      </c>
      <c r="M374" s="145"/>
      <c r="N374" s="62"/>
      <c r="O374" s="64">
        <f t="shared" si="36"/>
        <v>2</v>
      </c>
      <c r="P374" s="64">
        <f t="shared" si="36"/>
        <v>1672727.28</v>
      </c>
      <c r="Q374" s="146"/>
      <c r="R374" s="106"/>
      <c r="S374" s="106"/>
    </row>
    <row r="375" spans="2:19" s="66" customFormat="1" ht="18" customHeight="1" x14ac:dyDescent="0.25">
      <c r="B375" s="155" t="s">
        <v>376</v>
      </c>
      <c r="C375" s="56">
        <v>1721</v>
      </c>
      <c r="D375" s="56"/>
      <c r="E375" s="155"/>
      <c r="F375" s="89" t="s">
        <v>378</v>
      </c>
      <c r="G375" s="89"/>
      <c r="H375" s="143">
        <v>227272.73</v>
      </c>
      <c r="I375" s="143"/>
      <c r="J375" s="143"/>
      <c r="K375" s="144">
        <v>3</v>
      </c>
      <c r="L375" s="127">
        <f t="shared" si="38"/>
        <v>681818.19000000006</v>
      </c>
      <c r="M375" s="145"/>
      <c r="N375" s="62"/>
      <c r="O375" s="64">
        <f t="shared" si="36"/>
        <v>3</v>
      </c>
      <c r="P375" s="64">
        <f t="shared" si="36"/>
        <v>681818.19000000006</v>
      </c>
      <c r="Q375" s="146"/>
      <c r="R375" s="106"/>
      <c r="S375" s="106"/>
    </row>
    <row r="376" spans="2:19" s="66" customFormat="1" ht="18" customHeight="1" x14ac:dyDescent="0.25">
      <c r="B376" s="155" t="s">
        <v>376</v>
      </c>
      <c r="C376" s="56">
        <v>1721</v>
      </c>
      <c r="D376" s="56"/>
      <c r="E376" s="155"/>
      <c r="F376" s="89" t="s">
        <v>379</v>
      </c>
      <c r="G376" s="89"/>
      <c r="H376" s="143">
        <v>227272.73</v>
      </c>
      <c r="I376" s="143"/>
      <c r="J376" s="143"/>
      <c r="K376" s="144">
        <v>1</v>
      </c>
      <c r="L376" s="127">
        <f t="shared" si="38"/>
        <v>227272.73</v>
      </c>
      <c r="M376" s="145"/>
      <c r="N376" s="62"/>
      <c r="O376" s="64">
        <f t="shared" si="36"/>
        <v>1</v>
      </c>
      <c r="P376" s="64">
        <f t="shared" si="36"/>
        <v>227272.73</v>
      </c>
      <c r="Q376" s="146"/>
      <c r="R376" s="106"/>
      <c r="S376" s="106"/>
    </row>
    <row r="377" spans="2:19" s="66" customFormat="1" ht="18" customHeight="1" x14ac:dyDescent="0.25">
      <c r="B377" s="57"/>
      <c r="C377" s="56"/>
      <c r="D377" s="56"/>
      <c r="E377" s="56"/>
      <c r="F377" s="89"/>
      <c r="G377" s="89"/>
      <c r="H377" s="143"/>
      <c r="I377" s="143"/>
      <c r="J377" s="143"/>
      <c r="K377" s="144"/>
      <c r="L377" s="144"/>
      <c r="M377" s="145"/>
      <c r="N377" s="144"/>
      <c r="O377" s="64"/>
      <c r="P377" s="64"/>
      <c r="Q377" s="146"/>
      <c r="R377" s="106"/>
      <c r="S377" s="106"/>
    </row>
    <row r="378" spans="2:19" s="161" customFormat="1" ht="18" customHeight="1" x14ac:dyDescent="0.25">
      <c r="B378" s="156"/>
      <c r="C378" s="157"/>
      <c r="D378" s="157"/>
      <c r="E378" s="157"/>
      <c r="F378" s="130"/>
      <c r="G378" s="130"/>
      <c r="H378" s="158"/>
      <c r="I378" s="158"/>
      <c r="J378" s="158">
        <f>SUM(J13:J377)</f>
        <v>3018184075</v>
      </c>
      <c r="K378" s="158">
        <f>SUM(K13:K377)</f>
        <v>43949.869999999995</v>
      </c>
      <c r="L378" s="158">
        <f>SUM(L13:L377)</f>
        <v>3248097626.1922011</v>
      </c>
      <c r="M378" s="158">
        <f>SUM(M13:M377)</f>
        <v>28624.18</v>
      </c>
      <c r="N378" s="158">
        <f>SUM(N13:N377)</f>
        <v>1865750379.8826532</v>
      </c>
      <c r="O378" s="158">
        <f>SUM(O13:O377)</f>
        <v>42713.730904642609</v>
      </c>
      <c r="P378" s="158">
        <f>SUM(P13:P377)</f>
        <v>4406934295.709547</v>
      </c>
      <c r="Q378" s="159"/>
      <c r="R378" s="160"/>
      <c r="S378" s="160"/>
    </row>
    <row r="379" spans="2:19" s="12" customFormat="1" ht="18" customHeight="1" x14ac:dyDescent="0.25">
      <c r="D379" s="162"/>
      <c r="F379" s="163" t="s">
        <v>380</v>
      </c>
      <c r="G379" s="163"/>
      <c r="H379" s="159"/>
      <c r="I379" s="159"/>
      <c r="J379" s="159"/>
      <c r="K379" s="164"/>
      <c r="L379" s="164"/>
      <c r="M379" s="164"/>
      <c r="N379" s="164"/>
      <c r="O379" s="165"/>
      <c r="P379" s="165">
        <v>4406935387</v>
      </c>
      <c r="Q379" s="159"/>
      <c r="R379" s="166"/>
      <c r="S379" s="166"/>
    </row>
    <row r="380" spans="2:19" ht="18" customHeight="1" x14ac:dyDescent="0.25">
      <c r="F380" s="167"/>
      <c r="G380" s="167"/>
      <c r="H380" s="146"/>
      <c r="I380" s="146"/>
      <c r="J380" s="146"/>
      <c r="K380" s="169"/>
      <c r="L380" s="169">
        <f>J378+L378-N378</f>
        <v>4400531321.3095484</v>
      </c>
      <c r="M380" s="170"/>
      <c r="N380" s="169"/>
      <c r="O380" s="168"/>
      <c r="P380" s="197">
        <f>+P378-P379</f>
        <v>-1091.2904529571533</v>
      </c>
      <c r="Q380" s="146"/>
      <c r="R380" s="171"/>
      <c r="S380" s="171"/>
    </row>
    <row r="381" spans="2:19" ht="18" customHeight="1" x14ac:dyDescent="0.25">
      <c r="F381" s="167"/>
      <c r="G381" s="167"/>
      <c r="H381" s="146"/>
      <c r="I381" s="146"/>
      <c r="J381" s="146"/>
      <c r="K381" s="169"/>
      <c r="L381" s="169"/>
      <c r="M381" s="170"/>
      <c r="N381" s="169"/>
      <c r="O381" s="168"/>
      <c r="P381" s="168"/>
      <c r="Q381" s="146"/>
      <c r="R381" s="171"/>
      <c r="S381" s="171"/>
    </row>
    <row r="382" spans="2:19" ht="18" customHeight="1" x14ac:dyDescent="0.25">
      <c r="F382" s="167"/>
      <c r="G382" s="167"/>
      <c r="H382" s="146"/>
      <c r="I382" s="146"/>
      <c r="J382" s="146"/>
      <c r="K382" s="169"/>
      <c r="L382" s="169"/>
      <c r="M382" s="170"/>
      <c r="N382" s="169"/>
      <c r="O382" s="168"/>
      <c r="P382" s="168"/>
      <c r="Q382" s="146"/>
      <c r="R382" s="171"/>
      <c r="S382" s="171"/>
    </row>
    <row r="383" spans="2:19" ht="18" customHeight="1" x14ac:dyDescent="0.25">
      <c r="F383" s="167"/>
      <c r="G383" s="167"/>
      <c r="H383" s="146"/>
      <c r="I383" s="146"/>
      <c r="J383" s="146"/>
      <c r="K383" s="169"/>
      <c r="L383" s="169"/>
      <c r="M383" s="170"/>
      <c r="N383" s="169"/>
      <c r="O383" s="168"/>
      <c r="P383" s="168"/>
      <c r="Q383" s="146"/>
      <c r="R383" s="171"/>
      <c r="S383" s="171"/>
    </row>
    <row r="384" spans="2:19" ht="18" customHeight="1" x14ac:dyDescent="0.25">
      <c r="F384" s="167"/>
      <c r="G384" s="167"/>
      <c r="H384" s="146"/>
      <c r="I384" s="146"/>
      <c r="J384" s="146"/>
      <c r="K384" s="169"/>
      <c r="L384" s="169"/>
      <c r="M384" s="170"/>
      <c r="N384" s="169"/>
      <c r="O384" s="168"/>
      <c r="P384" s="168"/>
      <c r="Q384" s="146"/>
      <c r="R384" s="171"/>
      <c r="S384" s="171"/>
    </row>
    <row r="385" spans="6:19" ht="18" customHeight="1" x14ac:dyDescent="0.25">
      <c r="F385" s="167"/>
      <c r="G385" s="167"/>
      <c r="H385" s="146"/>
      <c r="I385" s="146"/>
      <c r="J385" s="146"/>
      <c r="K385" s="169"/>
      <c r="L385" s="169"/>
      <c r="M385" s="170"/>
      <c r="N385" s="169"/>
      <c r="O385" s="168"/>
      <c r="P385" s="168"/>
      <c r="Q385" s="146"/>
      <c r="R385" s="171"/>
      <c r="S385" s="171"/>
    </row>
    <row r="386" spans="6:19" ht="18" customHeight="1" x14ac:dyDescent="0.25">
      <c r="F386" s="167"/>
      <c r="G386" s="167"/>
      <c r="H386" s="146"/>
      <c r="I386" s="146"/>
      <c r="J386" s="146"/>
      <c r="K386" s="169"/>
      <c r="L386" s="169"/>
      <c r="M386" s="170"/>
      <c r="N386" s="169"/>
      <c r="O386" s="168"/>
      <c r="P386" s="168"/>
      <c r="Q386" s="146"/>
      <c r="R386" s="171"/>
      <c r="S386" s="171"/>
    </row>
    <row r="387" spans="6:19" ht="18" customHeight="1" x14ac:dyDescent="0.25">
      <c r="F387" s="167"/>
      <c r="G387" s="167"/>
      <c r="H387" s="146"/>
      <c r="I387" s="146"/>
      <c r="J387" s="146"/>
      <c r="K387" s="169"/>
      <c r="L387" s="169"/>
      <c r="M387" s="170"/>
      <c r="N387" s="169"/>
      <c r="O387" s="168"/>
      <c r="P387" s="168"/>
      <c r="Q387" s="146"/>
      <c r="R387" s="171"/>
      <c r="S387" s="171"/>
    </row>
    <row r="388" spans="6:19" ht="18" customHeight="1" x14ac:dyDescent="0.25">
      <c r="F388" s="167"/>
      <c r="G388" s="167"/>
      <c r="H388" s="146"/>
      <c r="I388" s="146"/>
      <c r="J388" s="146"/>
      <c r="K388" s="169"/>
      <c r="L388" s="169"/>
      <c r="M388" s="170"/>
      <c r="N388" s="169"/>
      <c r="O388" s="168"/>
      <c r="P388" s="168"/>
      <c r="Q388" s="146"/>
      <c r="R388" s="171"/>
      <c r="S388" s="171"/>
    </row>
    <row r="389" spans="6:19" ht="18" customHeight="1" x14ac:dyDescent="0.25">
      <c r="F389" s="167"/>
      <c r="G389" s="167"/>
      <c r="H389" s="146"/>
      <c r="I389" s="146"/>
      <c r="J389" s="146"/>
      <c r="K389" s="169"/>
      <c r="L389" s="169"/>
      <c r="M389" s="170"/>
      <c r="N389" s="169"/>
      <c r="O389" s="168"/>
      <c r="P389" s="168"/>
      <c r="Q389" s="146"/>
      <c r="R389" s="171"/>
      <c r="S389" s="171"/>
    </row>
    <row r="390" spans="6:19" ht="18" customHeight="1" x14ac:dyDescent="0.25">
      <c r="F390" s="167"/>
      <c r="G390" s="167"/>
      <c r="H390" s="146"/>
      <c r="I390" s="146"/>
      <c r="J390" s="146"/>
      <c r="K390" s="169"/>
      <c r="L390" s="169"/>
      <c r="M390" s="170"/>
      <c r="N390" s="169"/>
      <c r="O390" s="168"/>
      <c r="P390" s="168"/>
      <c r="Q390" s="146"/>
      <c r="R390" s="171"/>
      <c r="S390" s="171"/>
    </row>
    <row r="391" spans="6:19" ht="18" customHeight="1" x14ac:dyDescent="0.25">
      <c r="F391" s="167"/>
      <c r="G391" s="167"/>
      <c r="H391" s="146"/>
      <c r="I391" s="146"/>
      <c r="J391" s="146"/>
      <c r="K391" s="169"/>
      <c r="L391" s="169"/>
      <c r="M391" s="170"/>
      <c r="N391" s="169"/>
      <c r="O391" s="168"/>
      <c r="P391" s="168"/>
      <c r="Q391" s="146"/>
      <c r="R391" s="171"/>
      <c r="S391" s="171"/>
    </row>
    <row r="392" spans="6:19" ht="18" customHeight="1" x14ac:dyDescent="0.25">
      <c r="F392" s="167"/>
      <c r="G392" s="167"/>
      <c r="H392" s="146"/>
      <c r="I392" s="146"/>
      <c r="J392" s="146"/>
      <c r="K392" s="169"/>
      <c r="L392" s="169"/>
      <c r="M392" s="170"/>
      <c r="N392" s="169"/>
      <c r="O392" s="168"/>
      <c r="P392" s="168"/>
      <c r="Q392" s="146"/>
      <c r="R392" s="171"/>
      <c r="S392" s="171"/>
    </row>
    <row r="393" spans="6:19" ht="18" customHeight="1" x14ac:dyDescent="0.25">
      <c r="F393" s="167"/>
      <c r="G393" s="167"/>
      <c r="H393" s="146"/>
      <c r="I393" s="146"/>
      <c r="J393" s="146"/>
      <c r="K393" s="169"/>
      <c r="L393" s="169"/>
      <c r="M393" s="170"/>
      <c r="N393" s="169"/>
      <c r="O393" s="168"/>
      <c r="P393" s="168"/>
      <c r="Q393" s="146"/>
      <c r="R393" s="171"/>
      <c r="S393" s="171"/>
    </row>
    <row r="394" spans="6:19" ht="18" customHeight="1" x14ac:dyDescent="0.25">
      <c r="F394" s="167"/>
      <c r="G394" s="167"/>
      <c r="H394" s="146"/>
      <c r="I394" s="146"/>
      <c r="J394" s="146"/>
      <c r="K394" s="169"/>
      <c r="L394" s="169"/>
      <c r="M394" s="170"/>
      <c r="N394" s="169"/>
      <c r="O394" s="168"/>
      <c r="P394" s="168"/>
      <c r="Q394" s="146"/>
      <c r="R394" s="171"/>
      <c r="S394" s="171"/>
    </row>
    <row r="395" spans="6:19" ht="18" customHeight="1" x14ac:dyDescent="0.25">
      <c r="F395" s="167"/>
      <c r="G395" s="167"/>
      <c r="H395" s="146"/>
      <c r="I395" s="146"/>
      <c r="J395" s="146"/>
      <c r="K395" s="169"/>
      <c r="L395" s="169"/>
      <c r="M395" s="170"/>
      <c r="N395" s="169"/>
      <c r="O395" s="168"/>
      <c r="P395" s="168"/>
      <c r="Q395" s="146"/>
      <c r="R395" s="171"/>
      <c r="S395" s="171"/>
    </row>
    <row r="396" spans="6:19" ht="18" customHeight="1" x14ac:dyDescent="0.25">
      <c r="F396" s="167"/>
      <c r="G396" s="167"/>
      <c r="H396" s="146"/>
      <c r="I396" s="146"/>
      <c r="J396" s="146"/>
      <c r="K396" s="169"/>
      <c r="L396" s="169"/>
      <c r="M396" s="170"/>
      <c r="N396" s="169"/>
      <c r="O396" s="168"/>
      <c r="P396" s="168"/>
      <c r="Q396" s="146"/>
      <c r="R396" s="171"/>
      <c r="S396" s="171"/>
    </row>
    <row r="397" spans="6:19" ht="18" customHeight="1" x14ac:dyDescent="0.25">
      <c r="F397" s="167"/>
      <c r="G397" s="167"/>
      <c r="H397" s="146"/>
      <c r="I397" s="146"/>
      <c r="J397" s="146"/>
      <c r="K397" s="169"/>
      <c r="L397" s="169"/>
      <c r="M397" s="170"/>
      <c r="N397" s="169"/>
      <c r="O397" s="168"/>
      <c r="P397" s="168"/>
      <c r="Q397" s="146"/>
      <c r="R397" s="171"/>
      <c r="S397" s="171"/>
    </row>
    <row r="398" spans="6:19" ht="18" customHeight="1" x14ac:dyDescent="0.25">
      <c r="F398" s="167"/>
      <c r="G398" s="167"/>
      <c r="H398" s="172"/>
      <c r="I398" s="172"/>
      <c r="J398" s="172"/>
      <c r="K398" s="173"/>
      <c r="L398" s="174"/>
      <c r="M398" s="174"/>
      <c r="N398" s="174"/>
      <c r="O398" s="171"/>
      <c r="P398" s="171"/>
      <c r="Q398" s="172"/>
      <c r="R398" s="171"/>
      <c r="S398" s="171"/>
    </row>
    <row r="399" spans="6:19" ht="18" customHeight="1" x14ac:dyDescent="0.25">
      <c r="F399" s="167"/>
      <c r="G399" s="167"/>
      <c r="H399" s="172"/>
      <c r="I399" s="172"/>
      <c r="J399" s="172"/>
      <c r="K399" s="173"/>
      <c r="L399" s="174"/>
      <c r="M399" s="174"/>
      <c r="N399" s="174"/>
      <c r="O399" s="171"/>
      <c r="P399" s="171"/>
      <c r="Q399" s="172"/>
      <c r="R399" s="171"/>
      <c r="S399" s="171"/>
    </row>
    <row r="400" spans="6:19" ht="18" customHeight="1" x14ac:dyDescent="0.25">
      <c r="F400" s="167"/>
      <c r="G400" s="167"/>
      <c r="H400" s="172"/>
      <c r="I400" s="172"/>
      <c r="J400" s="172"/>
      <c r="K400" s="173"/>
      <c r="L400" s="174"/>
      <c r="M400" s="174"/>
      <c r="N400" s="174"/>
      <c r="O400" s="171"/>
      <c r="P400" s="171"/>
      <c r="Q400" s="172"/>
      <c r="R400" s="171"/>
      <c r="S400" s="171"/>
    </row>
    <row r="401" spans="6:19" ht="18" customHeight="1" x14ac:dyDescent="0.25">
      <c r="F401" s="167"/>
      <c r="G401" s="167"/>
      <c r="H401" s="172"/>
      <c r="I401" s="172"/>
      <c r="J401" s="172"/>
      <c r="K401" s="173"/>
      <c r="L401" s="174"/>
      <c r="M401" s="174"/>
      <c r="N401" s="174"/>
      <c r="O401" s="171"/>
      <c r="P401" s="171"/>
      <c r="Q401" s="172"/>
      <c r="R401" s="171"/>
      <c r="S401" s="171"/>
    </row>
    <row r="402" spans="6:19" ht="18" customHeight="1" x14ac:dyDescent="0.25">
      <c r="F402" s="167"/>
      <c r="G402" s="167"/>
      <c r="H402" s="172"/>
      <c r="I402" s="172"/>
      <c r="J402" s="172"/>
      <c r="K402" s="173"/>
      <c r="L402" s="174"/>
      <c r="M402" s="174"/>
      <c r="N402" s="174"/>
      <c r="O402" s="171"/>
      <c r="P402" s="171"/>
      <c r="Q402" s="172"/>
      <c r="R402" s="171"/>
      <c r="S402" s="171"/>
    </row>
    <row r="403" spans="6:19" ht="18" customHeight="1" x14ac:dyDescent="0.25">
      <c r="F403" s="167"/>
      <c r="G403" s="167"/>
      <c r="H403" s="172"/>
      <c r="I403" s="172"/>
      <c r="J403" s="172"/>
      <c r="K403" s="173"/>
      <c r="L403" s="174"/>
      <c r="M403" s="174"/>
      <c r="N403" s="174"/>
      <c r="O403" s="171"/>
      <c r="P403" s="171"/>
      <c r="Q403" s="172"/>
      <c r="R403" s="171"/>
      <c r="S403" s="171"/>
    </row>
    <row r="404" spans="6:19" ht="18" customHeight="1" x14ac:dyDescent="0.25">
      <c r="F404" s="167"/>
      <c r="G404" s="167"/>
      <c r="H404" s="172"/>
      <c r="I404" s="172"/>
      <c r="J404" s="172"/>
      <c r="K404" s="173"/>
      <c r="L404" s="174"/>
      <c r="M404" s="174"/>
      <c r="N404" s="174"/>
      <c r="O404" s="171"/>
      <c r="P404" s="171"/>
      <c r="Q404" s="172"/>
      <c r="R404" s="171"/>
      <c r="S404" s="171"/>
    </row>
    <row r="405" spans="6:19" ht="18" customHeight="1" x14ac:dyDescent="0.25">
      <c r="F405" s="167"/>
      <c r="G405" s="167"/>
      <c r="H405" s="172"/>
      <c r="I405" s="172"/>
      <c r="J405" s="172"/>
      <c r="K405" s="173"/>
      <c r="L405" s="174"/>
      <c r="M405" s="174"/>
      <c r="N405" s="174"/>
      <c r="O405" s="171"/>
      <c r="P405" s="171"/>
      <c r="Q405" s="172"/>
      <c r="R405" s="171"/>
      <c r="S405" s="171"/>
    </row>
    <row r="406" spans="6:19" ht="18" customHeight="1" x14ac:dyDescent="0.25">
      <c r="F406" s="167"/>
      <c r="G406" s="167"/>
      <c r="H406" s="172"/>
      <c r="I406" s="172"/>
      <c r="J406" s="172"/>
      <c r="K406" s="173"/>
      <c r="L406" s="174"/>
      <c r="M406" s="174"/>
      <c r="N406" s="174"/>
      <c r="O406" s="171"/>
      <c r="P406" s="171"/>
      <c r="Q406" s="172"/>
      <c r="R406" s="171"/>
      <c r="S406" s="171"/>
    </row>
    <row r="407" spans="6:19" ht="18" customHeight="1" x14ac:dyDescent="0.25">
      <c r="F407" s="167"/>
      <c r="G407" s="167"/>
      <c r="H407" s="172"/>
      <c r="I407" s="172"/>
      <c r="J407" s="172"/>
      <c r="K407" s="173"/>
      <c r="L407" s="174"/>
      <c r="M407" s="174"/>
      <c r="N407" s="174"/>
      <c r="O407" s="171"/>
      <c r="P407" s="171"/>
      <c r="Q407" s="172"/>
      <c r="R407" s="171"/>
      <c r="S407" s="171"/>
    </row>
    <row r="408" spans="6:19" ht="18" customHeight="1" x14ac:dyDescent="0.25">
      <c r="F408" s="167"/>
      <c r="G408" s="167"/>
      <c r="H408" s="172"/>
      <c r="I408" s="172"/>
      <c r="J408" s="172"/>
      <c r="K408" s="173"/>
      <c r="L408" s="174"/>
      <c r="M408" s="174"/>
      <c r="N408" s="174"/>
      <c r="O408" s="171"/>
      <c r="P408" s="171"/>
      <c r="Q408" s="172"/>
      <c r="R408" s="171"/>
      <c r="S408" s="171"/>
    </row>
    <row r="409" spans="6:19" ht="18" customHeight="1" x14ac:dyDescent="0.25">
      <c r="F409" s="167"/>
      <c r="G409" s="167"/>
      <c r="H409" s="172"/>
      <c r="I409" s="172"/>
      <c r="J409" s="172"/>
      <c r="K409" s="173"/>
      <c r="L409" s="174"/>
      <c r="M409" s="174"/>
      <c r="N409" s="174"/>
      <c r="O409" s="171"/>
      <c r="P409" s="171"/>
      <c r="Q409" s="172"/>
      <c r="R409" s="171"/>
      <c r="S409" s="171"/>
    </row>
    <row r="410" spans="6:19" ht="18" customHeight="1" x14ac:dyDescent="0.25">
      <c r="F410" s="167"/>
      <c r="G410" s="167"/>
      <c r="H410" s="172"/>
      <c r="I410" s="172"/>
      <c r="J410" s="172"/>
      <c r="K410" s="173"/>
      <c r="L410" s="174"/>
      <c r="M410" s="174"/>
      <c r="N410" s="174"/>
      <c r="O410" s="171"/>
      <c r="P410" s="171"/>
      <c r="Q410" s="172"/>
      <c r="R410" s="171"/>
      <c r="S410" s="171"/>
    </row>
    <row r="411" spans="6:19" ht="18" customHeight="1" x14ac:dyDescent="0.25">
      <c r="F411" s="167"/>
      <c r="G411" s="167"/>
      <c r="H411" s="172"/>
      <c r="I411" s="172"/>
      <c r="J411" s="172"/>
      <c r="K411" s="173"/>
      <c r="L411" s="174"/>
      <c r="M411" s="174"/>
      <c r="N411" s="174"/>
      <c r="O411" s="171"/>
      <c r="P411" s="171"/>
      <c r="Q411" s="172"/>
      <c r="R411" s="171"/>
      <c r="S411" s="171"/>
    </row>
    <row r="412" spans="6:19" ht="18" customHeight="1" x14ac:dyDescent="0.25">
      <c r="F412" s="167"/>
      <c r="G412" s="167"/>
      <c r="H412" s="172"/>
      <c r="I412" s="172"/>
      <c r="J412" s="172"/>
      <c r="K412" s="173"/>
      <c r="L412" s="174"/>
      <c r="M412" s="174"/>
      <c r="N412" s="174"/>
      <c r="O412" s="171"/>
      <c r="P412" s="171"/>
      <c r="Q412" s="172"/>
      <c r="R412" s="171"/>
      <c r="S412" s="171"/>
    </row>
    <row r="413" spans="6:19" ht="18" customHeight="1" x14ac:dyDescent="0.25">
      <c r="F413" s="167"/>
      <c r="G413" s="167"/>
      <c r="H413" s="172"/>
      <c r="I413" s="172"/>
      <c r="J413" s="172"/>
      <c r="K413" s="173"/>
      <c r="L413" s="174"/>
      <c r="M413" s="174"/>
      <c r="N413" s="174"/>
      <c r="O413" s="171"/>
      <c r="P413" s="171"/>
      <c r="Q413" s="172"/>
      <c r="R413" s="171"/>
      <c r="S413" s="171"/>
    </row>
    <row r="414" spans="6:19" ht="18" customHeight="1" x14ac:dyDescent="0.25">
      <c r="F414" s="167"/>
      <c r="G414" s="167"/>
      <c r="H414" s="172"/>
      <c r="I414" s="172"/>
      <c r="J414" s="172"/>
      <c r="K414" s="173"/>
      <c r="L414" s="174"/>
      <c r="M414" s="174"/>
      <c r="N414" s="174"/>
      <c r="O414" s="171"/>
      <c r="P414" s="171"/>
      <c r="Q414" s="172"/>
      <c r="R414" s="171"/>
      <c r="S414" s="171"/>
    </row>
    <row r="415" spans="6:19" ht="18" customHeight="1" x14ac:dyDescent="0.25">
      <c r="F415" s="167"/>
      <c r="G415" s="167"/>
      <c r="H415" s="172"/>
      <c r="I415" s="172"/>
      <c r="J415" s="172"/>
      <c r="K415" s="173"/>
      <c r="L415" s="174"/>
      <c r="M415" s="174"/>
      <c r="N415" s="174"/>
      <c r="O415" s="171"/>
      <c r="P415" s="171"/>
      <c r="Q415" s="172"/>
      <c r="R415" s="171"/>
      <c r="S415" s="171"/>
    </row>
    <row r="416" spans="6:19" ht="18" customHeight="1" x14ac:dyDescent="0.25">
      <c r="F416" s="167"/>
      <c r="G416" s="167"/>
      <c r="H416" s="172"/>
      <c r="I416" s="172"/>
      <c r="J416" s="172"/>
      <c r="K416" s="173"/>
      <c r="L416" s="174"/>
      <c r="M416" s="174"/>
      <c r="N416" s="174"/>
      <c r="O416" s="171"/>
      <c r="P416" s="171"/>
      <c r="Q416" s="172"/>
      <c r="R416" s="171"/>
      <c r="S416" s="171"/>
    </row>
    <row r="417" spans="6:19" ht="18" customHeight="1" x14ac:dyDescent="0.25">
      <c r="F417" s="167"/>
      <c r="G417" s="167"/>
      <c r="H417" s="172"/>
      <c r="I417" s="172"/>
      <c r="J417" s="172"/>
      <c r="K417" s="173"/>
      <c r="L417" s="174"/>
      <c r="M417" s="174"/>
      <c r="N417" s="174"/>
      <c r="O417" s="171"/>
      <c r="P417" s="171"/>
      <c r="Q417" s="172"/>
      <c r="R417" s="171"/>
      <c r="S417" s="171"/>
    </row>
    <row r="418" spans="6:19" ht="18" customHeight="1" x14ac:dyDescent="0.25">
      <c r="F418" s="167"/>
      <c r="G418" s="167"/>
      <c r="H418" s="172"/>
      <c r="I418" s="172"/>
      <c r="J418" s="172"/>
      <c r="K418" s="173"/>
      <c r="L418" s="174"/>
      <c r="M418" s="174"/>
      <c r="N418" s="174"/>
      <c r="O418" s="171"/>
      <c r="P418" s="171"/>
      <c r="Q418" s="172"/>
      <c r="R418" s="171"/>
      <c r="S418" s="171"/>
    </row>
    <row r="419" spans="6:19" ht="18" customHeight="1" x14ac:dyDescent="0.25">
      <c r="F419" s="167"/>
      <c r="G419" s="167"/>
      <c r="H419" s="172"/>
      <c r="I419" s="172"/>
      <c r="J419" s="172"/>
      <c r="K419" s="173"/>
      <c r="L419" s="174"/>
      <c r="M419" s="174"/>
      <c r="N419" s="174"/>
      <c r="O419" s="171"/>
      <c r="P419" s="171"/>
      <c r="Q419" s="172"/>
      <c r="R419" s="171"/>
      <c r="S419" s="171"/>
    </row>
    <row r="420" spans="6:19" ht="18" customHeight="1" x14ac:dyDescent="0.25">
      <c r="F420" s="167"/>
      <c r="G420" s="167"/>
      <c r="H420" s="172"/>
      <c r="I420" s="172"/>
      <c r="J420" s="172"/>
      <c r="K420" s="173"/>
      <c r="L420" s="174"/>
      <c r="M420" s="174"/>
      <c r="N420" s="174"/>
      <c r="O420" s="171"/>
      <c r="P420" s="171"/>
      <c r="Q420" s="172"/>
      <c r="R420" s="171"/>
      <c r="S420" s="171"/>
    </row>
    <row r="421" spans="6:19" ht="18" customHeight="1" x14ac:dyDescent="0.25">
      <c r="F421" s="167"/>
      <c r="G421" s="167"/>
      <c r="H421" s="172"/>
      <c r="I421" s="172"/>
      <c r="J421" s="172"/>
      <c r="K421" s="173"/>
      <c r="L421" s="174"/>
      <c r="M421" s="174"/>
      <c r="N421" s="174"/>
      <c r="O421" s="171"/>
      <c r="P421" s="171"/>
      <c r="Q421" s="172"/>
      <c r="R421" s="171"/>
      <c r="S421" s="171"/>
    </row>
    <row r="422" spans="6:19" ht="18" customHeight="1" x14ac:dyDescent="0.25">
      <c r="F422" s="167"/>
      <c r="G422" s="167"/>
      <c r="H422" s="172"/>
      <c r="I422" s="172"/>
      <c r="J422" s="172"/>
      <c r="K422" s="173"/>
      <c r="L422" s="174"/>
      <c r="M422" s="174"/>
      <c r="N422" s="174"/>
      <c r="O422" s="171"/>
      <c r="P422" s="171"/>
      <c r="Q422" s="172"/>
      <c r="R422" s="171"/>
      <c r="S422" s="171"/>
    </row>
    <row r="423" spans="6:19" ht="18" customHeight="1" x14ac:dyDescent="0.25">
      <c r="F423" s="167"/>
      <c r="G423" s="167"/>
      <c r="H423" s="172"/>
      <c r="I423" s="172"/>
      <c r="J423" s="172"/>
      <c r="K423" s="173"/>
      <c r="L423" s="174"/>
      <c r="M423" s="174"/>
      <c r="N423" s="174"/>
      <c r="O423" s="171"/>
      <c r="P423" s="171"/>
      <c r="Q423" s="172"/>
      <c r="R423" s="171"/>
      <c r="S423" s="171"/>
    </row>
    <row r="424" spans="6:19" ht="18" customHeight="1" x14ac:dyDescent="0.25">
      <c r="F424" s="167"/>
      <c r="G424" s="167"/>
      <c r="H424" s="172"/>
      <c r="I424" s="172"/>
      <c r="J424" s="172"/>
      <c r="K424" s="173"/>
      <c r="L424" s="174"/>
      <c r="M424" s="174"/>
      <c r="N424" s="174"/>
      <c r="O424" s="171"/>
      <c r="P424" s="171"/>
      <c r="Q424" s="172"/>
      <c r="R424" s="171"/>
      <c r="S424" s="171"/>
    </row>
    <row r="425" spans="6:19" ht="18" customHeight="1" x14ac:dyDescent="0.25">
      <c r="F425" s="167"/>
      <c r="G425" s="167"/>
      <c r="H425" s="172"/>
      <c r="I425" s="172"/>
      <c r="J425" s="172"/>
      <c r="K425" s="173"/>
      <c r="L425" s="174"/>
      <c r="M425" s="174"/>
      <c r="N425" s="174"/>
      <c r="O425" s="171"/>
      <c r="P425" s="171"/>
      <c r="Q425" s="172"/>
      <c r="R425" s="171"/>
      <c r="S425" s="171"/>
    </row>
    <row r="426" spans="6:19" ht="18" customHeight="1" x14ac:dyDescent="0.25">
      <c r="F426" s="167"/>
      <c r="G426" s="167"/>
      <c r="H426" s="172"/>
      <c r="I426" s="172"/>
      <c r="J426" s="172"/>
      <c r="K426" s="173"/>
      <c r="L426" s="174"/>
      <c r="M426" s="174"/>
      <c r="N426" s="174"/>
      <c r="O426" s="171"/>
      <c r="P426" s="171"/>
      <c r="Q426" s="172"/>
      <c r="R426" s="171"/>
      <c r="S426" s="171"/>
    </row>
    <row r="427" spans="6:19" ht="18" customHeight="1" x14ac:dyDescent="0.25">
      <c r="F427" s="167"/>
      <c r="G427" s="167"/>
      <c r="H427" s="172"/>
      <c r="I427" s="172"/>
      <c r="J427" s="172"/>
      <c r="K427" s="173"/>
      <c r="L427" s="174"/>
      <c r="M427" s="174"/>
      <c r="N427" s="174"/>
      <c r="O427" s="171"/>
      <c r="P427" s="171"/>
      <c r="Q427" s="172"/>
      <c r="R427" s="171"/>
      <c r="S427" s="171"/>
    </row>
    <row r="428" spans="6:19" ht="18" customHeight="1" x14ac:dyDescent="0.25">
      <c r="F428" s="167"/>
      <c r="G428" s="167"/>
      <c r="H428" s="172"/>
      <c r="I428" s="172"/>
      <c r="J428" s="172"/>
      <c r="K428" s="173"/>
      <c r="L428" s="174"/>
      <c r="M428" s="174"/>
      <c r="N428" s="174"/>
      <c r="O428" s="171"/>
      <c r="P428" s="171"/>
      <c r="Q428" s="172"/>
      <c r="R428" s="171"/>
      <c r="S428" s="171"/>
    </row>
    <row r="429" spans="6:19" ht="18" customHeight="1" x14ac:dyDescent="0.25">
      <c r="F429" s="167"/>
      <c r="G429" s="167"/>
      <c r="H429" s="172"/>
      <c r="I429" s="172"/>
      <c r="J429" s="172"/>
      <c r="K429" s="173"/>
      <c r="L429" s="174"/>
      <c r="M429" s="174"/>
      <c r="N429" s="174"/>
      <c r="O429" s="171"/>
      <c r="P429" s="171"/>
      <c r="Q429" s="172"/>
      <c r="R429" s="171"/>
      <c r="S429" s="171"/>
    </row>
    <row r="430" spans="6:19" ht="18" customHeight="1" x14ac:dyDescent="0.25">
      <c r="F430" s="167"/>
      <c r="G430" s="167"/>
      <c r="H430" s="172"/>
      <c r="I430" s="172"/>
      <c r="J430" s="172"/>
      <c r="K430" s="173"/>
      <c r="L430" s="174"/>
      <c r="M430" s="174"/>
      <c r="N430" s="174"/>
      <c r="O430" s="171"/>
      <c r="P430" s="171"/>
      <c r="Q430" s="172"/>
      <c r="R430" s="171"/>
      <c r="S430" s="171"/>
    </row>
    <row r="431" spans="6:19" ht="18" customHeight="1" x14ac:dyDescent="0.25">
      <c r="F431" s="167"/>
      <c r="G431" s="167"/>
      <c r="H431" s="172"/>
      <c r="I431" s="172"/>
      <c r="J431" s="172"/>
      <c r="K431" s="173"/>
      <c r="L431" s="174"/>
      <c r="M431" s="174"/>
      <c r="N431" s="174"/>
      <c r="O431" s="171"/>
      <c r="P431" s="171"/>
      <c r="Q431" s="172"/>
      <c r="R431" s="171"/>
      <c r="S431" s="171"/>
    </row>
    <row r="432" spans="6:19" ht="18" customHeight="1" x14ac:dyDescent="0.25">
      <c r="F432" s="167"/>
      <c r="G432" s="167"/>
      <c r="H432" s="172"/>
      <c r="I432" s="172"/>
      <c r="J432" s="172"/>
      <c r="K432" s="173"/>
      <c r="L432" s="174"/>
      <c r="M432" s="174"/>
      <c r="N432" s="174"/>
      <c r="O432" s="171"/>
      <c r="P432" s="171"/>
      <c r="Q432" s="172"/>
      <c r="R432" s="171"/>
      <c r="S432" s="171"/>
    </row>
    <row r="433" spans="6:19" ht="18" customHeight="1" x14ac:dyDescent="0.25">
      <c r="F433" s="167"/>
      <c r="G433" s="167"/>
      <c r="H433" s="172"/>
      <c r="I433" s="172"/>
      <c r="J433" s="172"/>
      <c r="K433" s="173"/>
      <c r="L433" s="174"/>
      <c r="M433" s="174"/>
      <c r="N433" s="174"/>
      <c r="O433" s="171"/>
      <c r="P433" s="171"/>
      <c r="Q433" s="172"/>
      <c r="R433" s="171"/>
      <c r="S433" s="171"/>
    </row>
    <row r="434" spans="6:19" ht="18" customHeight="1" x14ac:dyDescent="0.25">
      <c r="F434" s="167"/>
      <c r="G434" s="167"/>
      <c r="H434" s="172"/>
      <c r="I434" s="172"/>
      <c r="J434" s="172"/>
      <c r="K434" s="173"/>
      <c r="L434" s="174"/>
      <c r="M434" s="174"/>
      <c r="N434" s="174"/>
      <c r="O434" s="171"/>
      <c r="P434" s="171"/>
      <c r="Q434" s="172"/>
      <c r="R434" s="171"/>
      <c r="S434" s="171"/>
    </row>
    <row r="435" spans="6:19" ht="18" customHeight="1" x14ac:dyDescent="0.25">
      <c r="F435" s="167"/>
      <c r="G435" s="167"/>
      <c r="H435" s="172"/>
      <c r="I435" s="172"/>
      <c r="J435" s="172"/>
      <c r="K435" s="173"/>
      <c r="L435" s="174"/>
      <c r="M435" s="174"/>
      <c r="N435" s="174"/>
      <c r="O435" s="171"/>
      <c r="P435" s="171"/>
      <c r="Q435" s="172"/>
      <c r="R435" s="171"/>
      <c r="S435" s="171"/>
    </row>
    <row r="436" spans="6:19" ht="18" customHeight="1" x14ac:dyDescent="0.25">
      <c r="F436" s="167"/>
      <c r="G436" s="167"/>
      <c r="H436" s="172"/>
      <c r="I436" s="172"/>
      <c r="J436" s="172"/>
      <c r="K436" s="173"/>
      <c r="L436" s="174"/>
      <c r="M436" s="174"/>
      <c r="N436" s="174"/>
      <c r="O436" s="171"/>
      <c r="P436" s="171"/>
      <c r="Q436" s="172"/>
      <c r="R436" s="171"/>
      <c r="S436" s="171"/>
    </row>
    <row r="437" spans="6:19" ht="18" customHeight="1" x14ac:dyDescent="0.25">
      <c r="F437" s="167"/>
      <c r="G437" s="167"/>
      <c r="H437" s="172"/>
      <c r="I437" s="172"/>
      <c r="J437" s="172"/>
      <c r="K437" s="173"/>
      <c r="L437" s="174"/>
      <c r="M437" s="174"/>
      <c r="N437" s="174"/>
      <c r="O437" s="171"/>
      <c r="P437" s="171"/>
      <c r="Q437" s="172"/>
      <c r="R437" s="171"/>
      <c r="S437" s="171"/>
    </row>
    <row r="438" spans="6:19" ht="18" customHeight="1" x14ac:dyDescent="0.25">
      <c r="F438" s="167"/>
      <c r="G438" s="167"/>
      <c r="H438" s="172"/>
      <c r="I438" s="172"/>
      <c r="J438" s="172"/>
      <c r="K438" s="173"/>
      <c r="L438" s="174"/>
      <c r="M438" s="174"/>
      <c r="N438" s="174"/>
      <c r="O438" s="171"/>
      <c r="P438" s="171"/>
      <c r="Q438" s="172"/>
      <c r="R438" s="171"/>
      <c r="S438" s="171"/>
    </row>
    <row r="439" spans="6:19" ht="18" customHeight="1" x14ac:dyDescent="0.25">
      <c r="F439" s="167"/>
      <c r="G439" s="167"/>
      <c r="H439" s="172"/>
      <c r="I439" s="172"/>
      <c r="J439" s="172"/>
      <c r="K439" s="173"/>
      <c r="L439" s="174"/>
      <c r="M439" s="174"/>
      <c r="N439" s="174"/>
      <c r="O439" s="171"/>
      <c r="P439" s="171"/>
      <c r="Q439" s="172"/>
      <c r="R439" s="171"/>
      <c r="S439" s="171"/>
    </row>
    <row r="440" spans="6:19" ht="18" customHeight="1" x14ac:dyDescent="0.25">
      <c r="F440" s="167"/>
      <c r="G440" s="167"/>
      <c r="H440" s="172"/>
      <c r="I440" s="172"/>
      <c r="J440" s="172"/>
      <c r="K440" s="173"/>
      <c r="L440" s="174"/>
      <c r="M440" s="174"/>
      <c r="N440" s="174"/>
      <c r="O440" s="171"/>
      <c r="P440" s="171"/>
      <c r="Q440" s="172"/>
      <c r="R440" s="171"/>
      <c r="S440" s="171"/>
    </row>
    <row r="441" spans="6:19" ht="18" customHeight="1" x14ac:dyDescent="0.25">
      <c r="F441" s="167"/>
      <c r="G441" s="167"/>
      <c r="H441" s="172"/>
      <c r="I441" s="172"/>
      <c r="J441" s="172"/>
      <c r="K441" s="173"/>
      <c r="L441" s="174"/>
      <c r="M441" s="174"/>
      <c r="N441" s="174"/>
      <c r="O441" s="171"/>
      <c r="P441" s="171"/>
      <c r="Q441" s="172"/>
      <c r="R441" s="171"/>
      <c r="S441" s="171"/>
    </row>
    <row r="442" spans="6:19" ht="18" customHeight="1" x14ac:dyDescent="0.25">
      <c r="F442" s="167"/>
      <c r="G442" s="167"/>
      <c r="H442" s="172"/>
      <c r="I442" s="172"/>
      <c r="J442" s="172"/>
      <c r="K442" s="173"/>
      <c r="L442" s="174"/>
      <c r="M442" s="174"/>
      <c r="N442" s="174"/>
      <c r="O442" s="171"/>
      <c r="P442" s="171"/>
      <c r="Q442" s="172"/>
      <c r="R442" s="171"/>
      <c r="S442" s="171"/>
    </row>
    <row r="443" spans="6:19" ht="18" customHeight="1" x14ac:dyDescent="0.25">
      <c r="F443" s="167"/>
      <c r="G443" s="167"/>
      <c r="H443" s="172"/>
      <c r="I443" s="172"/>
      <c r="J443" s="172"/>
      <c r="K443" s="173"/>
      <c r="L443" s="174"/>
      <c r="M443" s="174"/>
      <c r="N443" s="174"/>
      <c r="O443" s="171"/>
      <c r="P443" s="171"/>
      <c r="Q443" s="172"/>
      <c r="R443" s="171"/>
      <c r="S443" s="171"/>
    </row>
    <row r="444" spans="6:19" ht="18" customHeight="1" x14ac:dyDescent="0.25">
      <c r="F444" s="167"/>
      <c r="G444" s="167"/>
      <c r="H444" s="172"/>
      <c r="I444" s="172"/>
      <c r="J444" s="172"/>
      <c r="K444" s="173"/>
      <c r="L444" s="174"/>
      <c r="M444" s="174"/>
      <c r="N444" s="174"/>
      <c r="O444" s="171"/>
      <c r="P444" s="171"/>
      <c r="Q444" s="172"/>
      <c r="R444" s="171"/>
      <c r="S444" s="171"/>
    </row>
    <row r="445" spans="6:19" ht="18" customHeight="1" x14ac:dyDescent="0.25">
      <c r="F445" s="167"/>
      <c r="G445" s="167"/>
      <c r="H445" s="172"/>
      <c r="I445" s="172"/>
      <c r="J445" s="172"/>
      <c r="K445" s="173"/>
      <c r="L445" s="174"/>
      <c r="M445" s="174"/>
      <c r="N445" s="174"/>
      <c r="O445" s="171"/>
      <c r="P445" s="171"/>
      <c r="Q445" s="172"/>
      <c r="R445" s="171"/>
      <c r="S445" s="171"/>
    </row>
    <row r="446" spans="6:19" ht="18" customHeight="1" x14ac:dyDescent="0.25">
      <c r="F446" s="167"/>
      <c r="G446" s="167"/>
      <c r="H446" s="172"/>
      <c r="I446" s="172"/>
      <c r="J446" s="172"/>
      <c r="K446" s="173"/>
      <c r="L446" s="174"/>
      <c r="M446" s="174"/>
      <c r="N446" s="174"/>
      <c r="O446" s="171"/>
      <c r="P446" s="171"/>
      <c r="Q446" s="172"/>
      <c r="R446" s="171"/>
      <c r="S446" s="171"/>
    </row>
    <row r="447" spans="6:19" ht="18" customHeight="1" x14ac:dyDescent="0.25">
      <c r="F447" s="167"/>
      <c r="G447" s="167"/>
      <c r="H447" s="172"/>
      <c r="I447" s="172"/>
      <c r="J447" s="172"/>
      <c r="K447" s="173"/>
      <c r="L447" s="174"/>
      <c r="M447" s="174"/>
      <c r="N447" s="174"/>
      <c r="O447" s="171"/>
      <c r="P447" s="171"/>
      <c r="Q447" s="172"/>
      <c r="R447" s="171"/>
      <c r="S447" s="171"/>
    </row>
    <row r="448" spans="6:19" ht="18" customHeight="1" x14ac:dyDescent="0.25">
      <c r="F448" s="167"/>
      <c r="G448" s="167"/>
      <c r="H448" s="172"/>
      <c r="I448" s="172"/>
      <c r="J448" s="172"/>
      <c r="K448" s="173"/>
      <c r="L448" s="174"/>
      <c r="M448" s="174"/>
      <c r="N448" s="174"/>
      <c r="O448" s="171"/>
      <c r="P448" s="171"/>
      <c r="Q448" s="172"/>
      <c r="R448" s="171"/>
      <c r="S448" s="171"/>
    </row>
    <row r="449" spans="6:19" ht="18" customHeight="1" x14ac:dyDescent="0.25">
      <c r="F449" s="167"/>
      <c r="G449" s="167"/>
      <c r="H449" s="172"/>
      <c r="I449" s="172"/>
      <c r="J449" s="172"/>
      <c r="K449" s="173"/>
      <c r="L449" s="174"/>
      <c r="M449" s="174"/>
      <c r="N449" s="174"/>
      <c r="O449" s="171"/>
      <c r="P449" s="171"/>
      <c r="Q449" s="172"/>
      <c r="R449" s="171"/>
      <c r="S449" s="171"/>
    </row>
    <row r="450" spans="6:19" ht="18" customHeight="1" x14ac:dyDescent="0.25">
      <c r="F450" s="167"/>
      <c r="G450" s="167"/>
      <c r="H450" s="172"/>
      <c r="I450" s="172"/>
      <c r="J450" s="172"/>
      <c r="K450" s="173"/>
      <c r="L450" s="174"/>
      <c r="M450" s="174"/>
      <c r="N450" s="174"/>
      <c r="O450" s="171"/>
      <c r="P450" s="171"/>
      <c r="Q450" s="172"/>
      <c r="R450" s="171"/>
      <c r="S450" s="171"/>
    </row>
    <row r="451" spans="6:19" ht="18" customHeight="1" x14ac:dyDescent="0.25">
      <c r="F451" s="167"/>
      <c r="G451" s="167"/>
      <c r="H451" s="172"/>
      <c r="I451" s="172"/>
      <c r="J451" s="172"/>
      <c r="K451" s="173"/>
      <c r="L451" s="174"/>
      <c r="M451" s="174"/>
      <c r="N451" s="174"/>
      <c r="O451" s="171"/>
      <c r="P451" s="171"/>
      <c r="Q451" s="172"/>
      <c r="R451" s="171"/>
      <c r="S451" s="171"/>
    </row>
    <row r="452" spans="6:19" ht="18" customHeight="1" x14ac:dyDescent="0.25">
      <c r="F452" s="167"/>
      <c r="G452" s="167"/>
      <c r="H452" s="172"/>
      <c r="I452" s="172"/>
      <c r="J452" s="172"/>
      <c r="K452" s="173"/>
      <c r="L452" s="174"/>
      <c r="M452" s="174"/>
      <c r="N452" s="174"/>
      <c r="O452" s="171"/>
      <c r="P452" s="171"/>
      <c r="Q452" s="172"/>
      <c r="R452" s="171"/>
      <c r="S452" s="171"/>
    </row>
    <row r="453" spans="6:19" ht="18" customHeight="1" x14ac:dyDescent="0.25">
      <c r="F453" s="167"/>
      <c r="G453" s="167"/>
      <c r="H453" s="172"/>
      <c r="I453" s="172"/>
      <c r="J453" s="172"/>
      <c r="K453" s="173"/>
      <c r="L453" s="174"/>
      <c r="M453" s="174"/>
      <c r="N453" s="174"/>
      <c r="O453" s="171"/>
      <c r="P453" s="171"/>
      <c r="Q453" s="172"/>
      <c r="R453" s="171"/>
      <c r="S453" s="171"/>
    </row>
    <row r="454" spans="6:19" ht="18" customHeight="1" x14ac:dyDescent="0.25">
      <c r="F454" s="167"/>
      <c r="G454" s="167"/>
      <c r="H454" s="172"/>
      <c r="I454" s="172"/>
      <c r="J454" s="172"/>
      <c r="K454" s="173"/>
      <c r="L454" s="174"/>
      <c r="M454" s="174"/>
      <c r="N454" s="174"/>
      <c r="O454" s="171"/>
      <c r="P454" s="171"/>
      <c r="Q454" s="172"/>
      <c r="R454" s="171"/>
      <c r="S454" s="171"/>
    </row>
    <row r="455" spans="6:19" ht="18" customHeight="1" x14ac:dyDescent="0.25">
      <c r="F455" s="167"/>
      <c r="G455" s="167"/>
      <c r="H455" s="172"/>
      <c r="I455" s="172"/>
      <c r="J455" s="172"/>
      <c r="K455" s="173"/>
      <c r="L455" s="174"/>
      <c r="M455" s="174"/>
      <c r="N455" s="174"/>
      <c r="O455" s="171"/>
      <c r="P455" s="171"/>
      <c r="Q455" s="172"/>
      <c r="R455" s="171"/>
      <c r="S455" s="171"/>
    </row>
    <row r="456" spans="6:19" ht="18" customHeight="1" x14ac:dyDescent="0.25">
      <c r="F456" s="167"/>
      <c r="G456" s="167"/>
      <c r="H456" s="172"/>
      <c r="I456" s="172"/>
      <c r="J456" s="172"/>
      <c r="K456" s="173"/>
      <c r="L456" s="174"/>
      <c r="M456" s="174"/>
      <c r="N456" s="174"/>
      <c r="O456" s="171"/>
      <c r="P456" s="171"/>
      <c r="Q456" s="172"/>
      <c r="R456" s="171"/>
      <c r="S456" s="171"/>
    </row>
    <row r="457" spans="6:19" ht="18" customHeight="1" x14ac:dyDescent="0.25">
      <c r="F457" s="167"/>
      <c r="G457" s="167"/>
      <c r="H457" s="172"/>
      <c r="I457" s="172"/>
      <c r="J457" s="172"/>
      <c r="K457" s="173"/>
      <c r="L457" s="174"/>
      <c r="M457" s="174"/>
      <c r="N457" s="174"/>
      <c r="O457" s="171"/>
      <c r="P457" s="171"/>
      <c r="Q457" s="172"/>
      <c r="R457" s="171"/>
      <c r="S457" s="171"/>
    </row>
    <row r="458" spans="6:19" ht="18" customHeight="1" x14ac:dyDescent="0.25">
      <c r="F458" s="167"/>
      <c r="G458" s="167"/>
      <c r="H458" s="172"/>
      <c r="I458" s="172"/>
      <c r="J458" s="172"/>
      <c r="K458" s="173"/>
      <c r="L458" s="174"/>
      <c r="M458" s="174"/>
      <c r="N458" s="174"/>
      <c r="O458" s="171"/>
      <c r="P458" s="171"/>
      <c r="Q458" s="172"/>
      <c r="R458" s="171"/>
      <c r="S458" s="171"/>
    </row>
    <row r="459" spans="6:19" ht="18" customHeight="1" x14ac:dyDescent="0.25">
      <c r="F459" s="167"/>
      <c r="G459" s="167"/>
      <c r="H459" s="172"/>
      <c r="I459" s="172"/>
      <c r="J459" s="172"/>
      <c r="K459" s="173"/>
      <c r="L459" s="174"/>
      <c r="M459" s="174"/>
      <c r="N459" s="174"/>
      <c r="O459" s="171"/>
      <c r="P459" s="171"/>
      <c r="Q459" s="172"/>
      <c r="R459" s="171"/>
      <c r="S459" s="171"/>
    </row>
    <row r="460" spans="6:19" ht="18" customHeight="1" x14ac:dyDescent="0.25">
      <c r="F460" s="167"/>
      <c r="G460" s="167"/>
      <c r="H460" s="172"/>
      <c r="I460" s="172"/>
      <c r="J460" s="172"/>
      <c r="K460" s="173"/>
      <c r="L460" s="174"/>
      <c r="M460" s="174"/>
      <c r="N460" s="174"/>
      <c r="O460" s="171"/>
      <c r="P460" s="171"/>
      <c r="Q460" s="172"/>
      <c r="R460" s="171"/>
      <c r="S460" s="171"/>
    </row>
    <row r="461" spans="6:19" ht="18" customHeight="1" x14ac:dyDescent="0.25">
      <c r="F461" s="167"/>
      <c r="G461" s="167"/>
      <c r="H461" s="172"/>
      <c r="I461" s="172"/>
      <c r="J461" s="172"/>
      <c r="K461" s="173"/>
      <c r="L461" s="174"/>
      <c r="M461" s="174"/>
      <c r="N461" s="174"/>
      <c r="O461" s="171"/>
      <c r="P461" s="171"/>
      <c r="Q461" s="172"/>
      <c r="R461" s="171"/>
      <c r="S461" s="171"/>
    </row>
    <row r="462" spans="6:19" ht="18" customHeight="1" x14ac:dyDescent="0.25">
      <c r="F462" s="167"/>
      <c r="G462" s="167"/>
      <c r="H462" s="172"/>
      <c r="I462" s="172"/>
      <c r="J462" s="172"/>
      <c r="K462" s="173"/>
      <c r="L462" s="174"/>
      <c r="M462" s="174"/>
      <c r="N462" s="174"/>
      <c r="O462" s="171"/>
      <c r="P462" s="171"/>
      <c r="Q462" s="172"/>
      <c r="R462" s="171"/>
      <c r="S462" s="171"/>
    </row>
    <row r="463" spans="6:19" ht="18" customHeight="1" x14ac:dyDescent="0.25">
      <c r="F463" s="167"/>
      <c r="G463" s="167"/>
      <c r="H463" s="172"/>
      <c r="I463" s="172"/>
      <c r="J463" s="172"/>
      <c r="K463" s="173"/>
      <c r="L463" s="174"/>
      <c r="M463" s="174"/>
      <c r="N463" s="174"/>
      <c r="O463" s="171"/>
      <c r="P463" s="171"/>
      <c r="Q463" s="172"/>
      <c r="R463" s="171"/>
      <c r="S463" s="171"/>
    </row>
    <row r="464" spans="6:19" ht="18" customHeight="1" x14ac:dyDescent="0.25">
      <c r="F464" s="167"/>
      <c r="G464" s="167"/>
      <c r="H464" s="172"/>
      <c r="I464" s="172"/>
      <c r="J464" s="172"/>
      <c r="K464" s="173"/>
      <c r="L464" s="174"/>
      <c r="M464" s="174"/>
      <c r="N464" s="174"/>
      <c r="O464" s="171"/>
      <c r="P464" s="171"/>
      <c r="Q464" s="172"/>
      <c r="R464" s="171"/>
      <c r="S464" s="171"/>
    </row>
    <row r="465" spans="6:19" ht="18" customHeight="1" x14ac:dyDescent="0.25">
      <c r="F465" s="167"/>
      <c r="G465" s="167"/>
      <c r="H465" s="172"/>
      <c r="I465" s="172"/>
      <c r="J465" s="172"/>
      <c r="K465" s="173"/>
      <c r="L465" s="174"/>
      <c r="M465" s="174"/>
      <c r="N465" s="174"/>
      <c r="O465" s="171"/>
      <c r="P465" s="171"/>
      <c r="Q465" s="172"/>
      <c r="R465" s="171"/>
      <c r="S465" s="171"/>
    </row>
    <row r="466" spans="6:19" ht="18" customHeight="1" x14ac:dyDescent="0.25">
      <c r="F466" s="167"/>
      <c r="G466" s="167"/>
      <c r="H466" s="172"/>
      <c r="I466" s="172"/>
      <c r="J466" s="172"/>
      <c r="K466" s="173"/>
      <c r="L466" s="174"/>
      <c r="M466" s="174"/>
      <c r="N466" s="174"/>
      <c r="O466" s="171"/>
      <c r="P466" s="171"/>
      <c r="Q466" s="172"/>
      <c r="R466" s="171"/>
      <c r="S466" s="171"/>
    </row>
    <row r="467" spans="6:19" ht="18" customHeight="1" x14ac:dyDescent="0.25">
      <c r="F467" s="167"/>
      <c r="G467" s="167"/>
      <c r="H467" s="172"/>
      <c r="I467" s="172"/>
      <c r="J467" s="172"/>
      <c r="K467" s="173"/>
      <c r="L467" s="174"/>
      <c r="M467" s="174"/>
      <c r="N467" s="174"/>
      <c r="O467" s="171"/>
      <c r="P467" s="171"/>
      <c r="Q467" s="172"/>
      <c r="R467" s="171"/>
      <c r="S467" s="171"/>
    </row>
    <row r="468" spans="6:19" ht="18" customHeight="1" x14ac:dyDescent="0.25">
      <c r="F468" s="167"/>
      <c r="G468" s="167"/>
      <c r="H468" s="172"/>
      <c r="I468" s="172"/>
      <c r="J468" s="172"/>
      <c r="K468" s="173"/>
      <c r="L468" s="174"/>
      <c r="M468" s="174"/>
      <c r="N468" s="174"/>
      <c r="O468" s="171"/>
      <c r="P468" s="171"/>
      <c r="Q468" s="172"/>
      <c r="R468" s="171"/>
      <c r="S468" s="171"/>
    </row>
    <row r="469" spans="6:19" ht="18" customHeight="1" x14ac:dyDescent="0.25">
      <c r="F469" s="167"/>
      <c r="G469" s="167"/>
      <c r="H469" s="172"/>
      <c r="I469" s="172"/>
      <c r="J469" s="172"/>
      <c r="K469" s="173"/>
      <c r="L469" s="174"/>
      <c r="M469" s="174"/>
      <c r="N469" s="174"/>
      <c r="O469" s="171"/>
      <c r="P469" s="171"/>
      <c r="Q469" s="172"/>
      <c r="R469" s="171"/>
      <c r="S469" s="171"/>
    </row>
    <row r="470" spans="6:19" ht="18" customHeight="1" x14ac:dyDescent="0.25">
      <c r="F470" s="167"/>
      <c r="G470" s="167"/>
      <c r="H470" s="172"/>
      <c r="I470" s="172"/>
      <c r="J470" s="172"/>
      <c r="K470" s="173"/>
      <c r="L470" s="174"/>
      <c r="M470" s="174"/>
      <c r="N470" s="174"/>
      <c r="O470" s="171"/>
      <c r="P470" s="171"/>
      <c r="Q470" s="172"/>
      <c r="R470" s="171"/>
      <c r="S470" s="171"/>
    </row>
    <row r="471" spans="6:19" ht="18" customHeight="1" x14ac:dyDescent="0.25">
      <c r="F471" s="167"/>
      <c r="G471" s="167"/>
      <c r="H471" s="172"/>
      <c r="I471" s="172"/>
      <c r="J471" s="172"/>
      <c r="K471" s="173"/>
      <c r="L471" s="174"/>
      <c r="M471" s="174"/>
      <c r="N471" s="174"/>
      <c r="O471" s="171"/>
      <c r="P471" s="171"/>
      <c r="Q471" s="172"/>
      <c r="R471" s="171"/>
      <c r="S471" s="171"/>
    </row>
    <row r="472" spans="6:19" ht="18" customHeight="1" x14ac:dyDescent="0.25">
      <c r="F472" s="167"/>
      <c r="G472" s="167"/>
      <c r="H472" s="172"/>
      <c r="I472" s="172"/>
      <c r="J472" s="172"/>
      <c r="K472" s="173"/>
      <c r="L472" s="174"/>
      <c r="M472" s="174"/>
      <c r="N472" s="174"/>
      <c r="O472" s="171"/>
      <c r="P472" s="171"/>
      <c r="Q472" s="172"/>
      <c r="R472" s="171"/>
      <c r="S472" s="171"/>
    </row>
    <row r="473" spans="6:19" ht="18" customHeight="1" x14ac:dyDescent="0.25">
      <c r="F473" s="167"/>
      <c r="G473" s="167"/>
      <c r="H473" s="172"/>
      <c r="I473" s="172"/>
      <c r="J473" s="172"/>
      <c r="K473" s="173"/>
      <c r="L473" s="174"/>
      <c r="M473" s="174"/>
      <c r="N473" s="174"/>
      <c r="O473" s="171"/>
      <c r="P473" s="171"/>
      <c r="Q473" s="172"/>
      <c r="R473" s="171"/>
      <c r="S473" s="171"/>
    </row>
    <row r="474" spans="6:19" ht="18" customHeight="1" x14ac:dyDescent="0.25">
      <c r="F474" s="167"/>
      <c r="G474" s="167"/>
      <c r="H474" s="172"/>
      <c r="I474" s="172"/>
      <c r="J474" s="172"/>
      <c r="K474" s="173"/>
      <c r="L474" s="174"/>
      <c r="M474" s="174"/>
      <c r="N474" s="174"/>
      <c r="O474" s="171"/>
      <c r="P474" s="171"/>
      <c r="Q474" s="172"/>
      <c r="R474" s="171"/>
      <c r="S474" s="171"/>
    </row>
    <row r="475" spans="6:19" ht="18" customHeight="1" x14ac:dyDescent="0.25">
      <c r="F475" s="167"/>
      <c r="G475" s="167"/>
      <c r="H475" s="172"/>
      <c r="I475" s="172"/>
      <c r="J475" s="172"/>
      <c r="K475" s="173"/>
      <c r="L475" s="174"/>
      <c r="M475" s="174"/>
      <c r="N475" s="174"/>
      <c r="O475" s="171"/>
      <c r="P475" s="171"/>
      <c r="Q475" s="172"/>
      <c r="R475" s="171"/>
      <c r="S475" s="171"/>
    </row>
    <row r="476" spans="6:19" ht="18" customHeight="1" x14ac:dyDescent="0.25">
      <c r="F476" s="167"/>
      <c r="G476" s="167"/>
      <c r="H476" s="172"/>
      <c r="I476" s="172"/>
      <c r="J476" s="172"/>
      <c r="K476" s="173"/>
      <c r="L476" s="174"/>
      <c r="M476" s="174"/>
      <c r="N476" s="174"/>
      <c r="O476" s="171"/>
      <c r="P476" s="171"/>
      <c r="Q476" s="172"/>
      <c r="R476" s="171"/>
      <c r="S476" s="171"/>
    </row>
    <row r="477" spans="6:19" ht="18" customHeight="1" x14ac:dyDescent="0.25">
      <c r="F477" s="167"/>
      <c r="G477" s="167"/>
      <c r="H477" s="172"/>
      <c r="I477" s="172"/>
      <c r="J477" s="172"/>
      <c r="K477" s="173"/>
      <c r="L477" s="174"/>
      <c r="M477" s="174"/>
      <c r="N477" s="174"/>
      <c r="O477" s="171"/>
      <c r="P477" s="171"/>
      <c r="Q477" s="172"/>
      <c r="R477" s="171"/>
      <c r="S477" s="171"/>
    </row>
    <row r="478" spans="6:19" ht="18" customHeight="1" x14ac:dyDescent="0.25">
      <c r="F478" s="167"/>
      <c r="G478" s="167"/>
      <c r="H478" s="172"/>
      <c r="I478" s="172"/>
      <c r="J478" s="172"/>
      <c r="K478" s="173"/>
      <c r="L478" s="174"/>
      <c r="M478" s="174"/>
      <c r="N478" s="174"/>
      <c r="O478" s="171"/>
      <c r="P478" s="171"/>
      <c r="Q478" s="172"/>
      <c r="R478" s="171"/>
      <c r="S478" s="171"/>
    </row>
    <row r="479" spans="6:19" ht="18" customHeight="1" x14ac:dyDescent="0.25">
      <c r="F479" s="167"/>
      <c r="G479" s="167"/>
      <c r="H479" s="172"/>
      <c r="I479" s="172"/>
      <c r="J479" s="172"/>
      <c r="K479" s="173"/>
      <c r="L479" s="174"/>
      <c r="M479" s="174"/>
      <c r="N479" s="174"/>
      <c r="O479" s="171"/>
      <c r="P479" s="171"/>
      <c r="Q479" s="172"/>
      <c r="R479" s="171"/>
      <c r="S479" s="171"/>
    </row>
    <row r="480" spans="6:19" ht="18" customHeight="1" x14ac:dyDescent="0.25">
      <c r="F480" s="167"/>
      <c r="G480" s="167"/>
      <c r="H480" s="172"/>
      <c r="I480" s="172"/>
      <c r="J480" s="172"/>
      <c r="K480" s="173"/>
      <c r="L480" s="174"/>
      <c r="M480" s="174"/>
      <c r="N480" s="174"/>
      <c r="O480" s="171"/>
      <c r="P480" s="171"/>
      <c r="Q480" s="172"/>
      <c r="R480" s="171"/>
      <c r="S480" s="171"/>
    </row>
    <row r="481" spans="6:19" ht="18" customHeight="1" x14ac:dyDescent="0.25">
      <c r="F481" s="167"/>
      <c r="G481" s="167"/>
      <c r="H481" s="172"/>
      <c r="I481" s="172"/>
      <c r="J481" s="172"/>
      <c r="K481" s="173"/>
      <c r="L481" s="174"/>
      <c r="M481" s="174"/>
      <c r="N481" s="174"/>
      <c r="O481" s="171"/>
      <c r="P481" s="171"/>
      <c r="Q481" s="172"/>
      <c r="R481" s="171"/>
      <c r="S481" s="171"/>
    </row>
    <row r="482" spans="6:19" ht="18" customHeight="1" x14ac:dyDescent="0.25">
      <c r="F482" s="167"/>
      <c r="G482" s="167"/>
      <c r="H482" s="172"/>
      <c r="I482" s="172"/>
      <c r="J482" s="172"/>
      <c r="K482" s="173"/>
      <c r="L482" s="174"/>
      <c r="M482" s="174"/>
      <c r="N482" s="174"/>
      <c r="O482" s="171"/>
      <c r="P482" s="171"/>
      <c r="Q482" s="172"/>
      <c r="R482" s="171"/>
      <c r="S482" s="171"/>
    </row>
    <row r="483" spans="6:19" ht="18" customHeight="1" x14ac:dyDescent="0.25">
      <c r="F483" s="167"/>
      <c r="G483" s="167"/>
      <c r="H483" s="172"/>
      <c r="I483" s="172"/>
      <c r="J483" s="172"/>
      <c r="K483" s="173"/>
      <c r="L483" s="174"/>
      <c r="M483" s="174"/>
      <c r="N483" s="174"/>
      <c r="O483" s="171"/>
      <c r="P483" s="171"/>
      <c r="Q483" s="172"/>
      <c r="R483" s="171"/>
      <c r="S483" s="171"/>
    </row>
    <row r="484" spans="6:19" ht="18" customHeight="1" x14ac:dyDescent="0.25">
      <c r="F484" s="167"/>
      <c r="G484" s="167"/>
      <c r="H484" s="172"/>
      <c r="I484" s="172"/>
      <c r="J484" s="172"/>
      <c r="K484" s="173"/>
      <c r="L484" s="174"/>
      <c r="M484" s="174"/>
      <c r="N484" s="174"/>
      <c r="O484" s="171"/>
      <c r="P484" s="171"/>
      <c r="Q484" s="172"/>
      <c r="R484" s="171"/>
      <c r="S484" s="171"/>
    </row>
    <row r="485" spans="6:19" ht="18" customHeight="1" x14ac:dyDescent="0.25">
      <c r="F485" s="167"/>
      <c r="G485" s="167"/>
      <c r="H485" s="172"/>
      <c r="I485" s="172"/>
      <c r="J485" s="172"/>
      <c r="K485" s="173"/>
      <c r="L485" s="174"/>
      <c r="M485" s="174"/>
      <c r="N485" s="174"/>
      <c r="O485" s="171"/>
      <c r="P485" s="171"/>
      <c r="Q485" s="172"/>
      <c r="R485" s="171"/>
      <c r="S485" s="171"/>
    </row>
    <row r="486" spans="6:19" ht="18" customHeight="1" x14ac:dyDescent="0.25">
      <c r="F486" s="167"/>
      <c r="G486" s="167"/>
      <c r="H486" s="172"/>
      <c r="I486" s="172"/>
      <c r="J486" s="172"/>
      <c r="K486" s="173"/>
      <c r="L486" s="174"/>
      <c r="M486" s="174"/>
      <c r="N486" s="174"/>
      <c r="O486" s="171"/>
      <c r="P486" s="171"/>
      <c r="Q486" s="172"/>
      <c r="R486" s="171"/>
      <c r="S486" s="171"/>
    </row>
    <row r="487" spans="6:19" ht="18" customHeight="1" x14ac:dyDescent="0.25">
      <c r="F487" s="167"/>
      <c r="G487" s="167"/>
      <c r="H487" s="172"/>
      <c r="I487" s="172"/>
      <c r="J487" s="172"/>
      <c r="K487" s="173"/>
      <c r="L487" s="174"/>
      <c r="M487" s="174"/>
      <c r="N487" s="174"/>
      <c r="O487" s="171"/>
      <c r="P487" s="171"/>
      <c r="Q487" s="172"/>
      <c r="R487" s="171"/>
      <c r="S487" s="171"/>
    </row>
    <row r="488" spans="6:19" ht="18" customHeight="1" x14ac:dyDescent="0.25">
      <c r="F488" s="167"/>
      <c r="G488" s="167"/>
      <c r="H488" s="172"/>
      <c r="I488" s="172"/>
      <c r="J488" s="172"/>
      <c r="K488" s="173"/>
      <c r="L488" s="174"/>
      <c r="M488" s="174"/>
      <c r="N488" s="174"/>
      <c r="O488" s="171"/>
      <c r="P488" s="171"/>
      <c r="Q488" s="172"/>
      <c r="R488" s="171"/>
      <c r="S488" s="171"/>
    </row>
    <row r="489" spans="6:19" ht="18" customHeight="1" x14ac:dyDescent="0.25">
      <c r="F489" s="167"/>
      <c r="G489" s="167"/>
      <c r="H489" s="172"/>
      <c r="I489" s="172"/>
      <c r="J489" s="172"/>
      <c r="K489" s="173"/>
      <c r="L489" s="174"/>
      <c r="M489" s="174"/>
      <c r="N489" s="174"/>
      <c r="O489" s="171"/>
      <c r="P489" s="171"/>
      <c r="Q489" s="172"/>
      <c r="R489" s="171"/>
      <c r="S489" s="171"/>
    </row>
    <row r="490" spans="6:19" ht="18" customHeight="1" x14ac:dyDescent="0.25">
      <c r="F490" s="167"/>
      <c r="G490" s="167"/>
      <c r="H490" s="172"/>
      <c r="I490" s="172"/>
      <c r="J490" s="172"/>
      <c r="K490" s="173"/>
      <c r="L490" s="174"/>
      <c r="M490" s="174"/>
      <c r="N490" s="174"/>
      <c r="O490" s="171"/>
      <c r="P490" s="171"/>
      <c r="Q490" s="172"/>
      <c r="R490" s="171"/>
      <c r="S490" s="171"/>
    </row>
    <row r="491" spans="6:19" ht="18" customHeight="1" x14ac:dyDescent="0.25">
      <c r="F491" s="167"/>
      <c r="G491" s="167"/>
      <c r="H491" s="172"/>
      <c r="I491" s="172"/>
      <c r="J491" s="172"/>
      <c r="K491" s="173"/>
      <c r="L491" s="174"/>
      <c r="M491" s="174"/>
      <c r="N491" s="174"/>
      <c r="O491" s="171"/>
      <c r="P491" s="171"/>
      <c r="Q491" s="172"/>
      <c r="R491" s="171"/>
      <c r="S491" s="171"/>
    </row>
    <row r="492" spans="6:19" ht="18" customHeight="1" x14ac:dyDescent="0.25">
      <c r="F492" s="167"/>
      <c r="G492" s="167"/>
      <c r="H492" s="172"/>
      <c r="I492" s="172"/>
      <c r="J492" s="172"/>
      <c r="K492" s="173"/>
      <c r="L492" s="174"/>
      <c r="M492" s="174"/>
      <c r="N492" s="174"/>
      <c r="O492" s="171"/>
      <c r="P492" s="171"/>
      <c r="Q492" s="172"/>
      <c r="R492" s="171"/>
      <c r="S492" s="171"/>
    </row>
    <row r="493" spans="6:19" ht="18" customHeight="1" x14ac:dyDescent="0.25">
      <c r="F493" s="167"/>
      <c r="G493" s="167"/>
      <c r="H493" s="172"/>
      <c r="I493" s="172"/>
      <c r="J493" s="172"/>
      <c r="K493" s="173"/>
      <c r="L493" s="174"/>
      <c r="M493" s="174"/>
      <c r="N493" s="174"/>
      <c r="O493" s="171"/>
      <c r="P493" s="171"/>
      <c r="Q493" s="172"/>
      <c r="R493" s="171"/>
      <c r="S493" s="171"/>
    </row>
    <row r="494" spans="6:19" ht="18" customHeight="1" x14ac:dyDescent="0.25">
      <c r="F494" s="167"/>
      <c r="G494" s="167"/>
      <c r="H494" s="172"/>
      <c r="I494" s="172"/>
      <c r="J494" s="172"/>
      <c r="K494" s="173"/>
      <c r="L494" s="174"/>
      <c r="M494" s="174"/>
      <c r="N494" s="174"/>
      <c r="O494" s="171"/>
      <c r="P494" s="171"/>
      <c r="Q494" s="172"/>
      <c r="R494" s="171"/>
      <c r="S494" s="171"/>
    </row>
    <row r="495" spans="6:19" ht="18" customHeight="1" x14ac:dyDescent="0.25">
      <c r="F495" s="167"/>
      <c r="G495" s="167"/>
      <c r="H495" s="172"/>
      <c r="I495" s="172"/>
      <c r="J495" s="172"/>
      <c r="K495" s="173"/>
      <c r="L495" s="174"/>
      <c r="M495" s="174"/>
      <c r="N495" s="174"/>
      <c r="O495" s="171"/>
      <c r="P495" s="171"/>
      <c r="Q495" s="172"/>
      <c r="R495" s="171"/>
      <c r="S495" s="171"/>
    </row>
    <row r="496" spans="6:19" ht="18" customHeight="1" x14ac:dyDescent="0.25">
      <c r="F496" s="167"/>
      <c r="G496" s="167"/>
      <c r="H496" s="172"/>
      <c r="I496" s="172"/>
      <c r="J496" s="172"/>
      <c r="K496" s="173"/>
      <c r="L496" s="174"/>
      <c r="M496" s="174"/>
      <c r="N496" s="174"/>
      <c r="O496" s="171"/>
      <c r="P496" s="171"/>
      <c r="Q496" s="172"/>
      <c r="R496" s="171"/>
      <c r="S496" s="171"/>
    </row>
    <row r="497" spans="6:19" ht="18" customHeight="1" x14ac:dyDescent="0.25">
      <c r="F497" s="167"/>
      <c r="G497" s="167"/>
      <c r="H497" s="172"/>
      <c r="I497" s="172"/>
      <c r="J497" s="172"/>
      <c r="K497" s="173"/>
      <c r="L497" s="174"/>
      <c r="M497" s="174"/>
      <c r="N497" s="174"/>
      <c r="O497" s="171"/>
      <c r="P497" s="171"/>
      <c r="Q497" s="172"/>
      <c r="R497" s="171"/>
      <c r="S497" s="171"/>
    </row>
    <row r="498" spans="6:19" ht="18" customHeight="1" x14ac:dyDescent="0.25">
      <c r="F498" s="167"/>
      <c r="G498" s="167"/>
      <c r="H498" s="172"/>
      <c r="I498" s="172"/>
      <c r="J498" s="172"/>
      <c r="K498" s="173"/>
      <c r="L498" s="174"/>
      <c r="M498" s="174"/>
      <c r="N498" s="174"/>
      <c r="O498" s="171"/>
      <c r="P498" s="171"/>
      <c r="Q498" s="172"/>
      <c r="R498" s="171"/>
      <c r="S498" s="171"/>
    </row>
    <row r="499" spans="6:19" ht="18" customHeight="1" x14ac:dyDescent="0.25">
      <c r="F499" s="167"/>
      <c r="G499" s="167"/>
      <c r="H499" s="172"/>
      <c r="I499" s="172"/>
      <c r="J499" s="172"/>
      <c r="K499" s="173"/>
      <c r="L499" s="174"/>
      <c r="M499" s="174"/>
      <c r="N499" s="174"/>
      <c r="O499" s="171"/>
      <c r="P499" s="171"/>
      <c r="Q499" s="172"/>
      <c r="R499" s="171"/>
      <c r="S499" s="171"/>
    </row>
    <row r="500" spans="6:19" ht="18" customHeight="1" x14ac:dyDescent="0.25">
      <c r="F500" s="167"/>
      <c r="G500" s="167"/>
      <c r="H500" s="172"/>
      <c r="I500" s="172"/>
      <c r="J500" s="172"/>
      <c r="K500" s="173"/>
      <c r="L500" s="174"/>
      <c r="M500" s="174"/>
      <c r="N500" s="174"/>
      <c r="O500" s="171"/>
      <c r="P500" s="171"/>
      <c r="Q500" s="172"/>
      <c r="R500" s="171"/>
      <c r="S500" s="171"/>
    </row>
    <row r="501" spans="6:19" ht="18" customHeight="1" x14ac:dyDescent="0.25">
      <c r="F501" s="167"/>
      <c r="G501" s="167"/>
      <c r="H501" s="172"/>
      <c r="I501" s="172"/>
      <c r="J501" s="172"/>
      <c r="K501" s="173"/>
      <c r="L501" s="174"/>
      <c r="M501" s="174"/>
      <c r="N501" s="174"/>
      <c r="O501" s="171"/>
      <c r="P501" s="171"/>
      <c r="Q501" s="172"/>
      <c r="R501" s="171"/>
      <c r="S501" s="171"/>
    </row>
    <row r="502" spans="6:19" ht="18" customHeight="1" x14ac:dyDescent="0.25">
      <c r="F502" s="167"/>
      <c r="G502" s="167"/>
      <c r="H502" s="172"/>
      <c r="I502" s="172"/>
      <c r="J502" s="172"/>
      <c r="K502" s="173"/>
      <c r="L502" s="174"/>
      <c r="M502" s="174"/>
      <c r="N502" s="174"/>
      <c r="O502" s="171"/>
      <c r="P502" s="171"/>
      <c r="Q502" s="172"/>
      <c r="R502" s="171"/>
      <c r="S502" s="171"/>
    </row>
    <row r="503" spans="6:19" ht="18" customHeight="1" x14ac:dyDescent="0.25">
      <c r="F503" s="167"/>
      <c r="G503" s="167"/>
      <c r="H503" s="172"/>
      <c r="I503" s="172"/>
      <c r="J503" s="172"/>
      <c r="K503" s="173"/>
      <c r="L503" s="174"/>
      <c r="M503" s="174"/>
      <c r="N503" s="174"/>
      <c r="O503" s="171"/>
      <c r="P503" s="171"/>
      <c r="Q503" s="172"/>
      <c r="R503" s="171"/>
      <c r="S503" s="171"/>
    </row>
    <row r="504" spans="6:19" ht="18" customHeight="1" x14ac:dyDescent="0.25">
      <c r="F504" s="167"/>
      <c r="G504" s="167"/>
      <c r="H504" s="172"/>
      <c r="I504" s="172"/>
      <c r="J504" s="172"/>
      <c r="K504" s="173"/>
      <c r="L504" s="174"/>
      <c r="M504" s="174"/>
      <c r="N504" s="174"/>
      <c r="O504" s="171"/>
      <c r="P504" s="171"/>
      <c r="Q504" s="172"/>
      <c r="R504" s="171"/>
      <c r="S504" s="171"/>
    </row>
    <row r="505" spans="6:19" ht="18" customHeight="1" x14ac:dyDescent="0.25">
      <c r="F505" s="167"/>
      <c r="G505" s="167"/>
      <c r="H505" s="172"/>
      <c r="I505" s="172"/>
      <c r="J505" s="172"/>
      <c r="K505" s="173"/>
      <c r="L505" s="174"/>
      <c r="M505" s="174"/>
      <c r="N505" s="174"/>
      <c r="O505" s="171"/>
      <c r="P505" s="171"/>
      <c r="Q505" s="172"/>
      <c r="R505" s="171"/>
      <c r="S505" s="171"/>
    </row>
    <row r="506" spans="6:19" ht="18" customHeight="1" x14ac:dyDescent="0.25">
      <c r="F506" s="167"/>
      <c r="G506" s="167"/>
      <c r="H506" s="172"/>
      <c r="I506" s="172"/>
      <c r="J506" s="172"/>
      <c r="K506" s="173"/>
      <c r="L506" s="174"/>
      <c r="M506" s="174"/>
      <c r="N506" s="174"/>
      <c r="O506" s="171"/>
      <c r="P506" s="171"/>
      <c r="Q506" s="172"/>
      <c r="R506" s="171"/>
      <c r="S506" s="171"/>
    </row>
    <row r="507" spans="6:19" ht="18" customHeight="1" x14ac:dyDescent="0.25">
      <c r="F507" s="167"/>
      <c r="G507" s="167"/>
      <c r="H507" s="172"/>
      <c r="I507" s="172"/>
      <c r="J507" s="172"/>
      <c r="K507" s="173"/>
      <c r="L507" s="174"/>
      <c r="M507" s="174"/>
      <c r="N507" s="174"/>
      <c r="O507" s="171"/>
      <c r="P507" s="171"/>
      <c r="Q507" s="172"/>
      <c r="R507" s="171"/>
      <c r="S507" s="171"/>
    </row>
    <row r="508" spans="6:19" ht="18" customHeight="1" x14ac:dyDescent="0.25">
      <c r="F508" s="167"/>
      <c r="G508" s="167"/>
      <c r="H508" s="172"/>
      <c r="I508" s="172"/>
      <c r="J508" s="172"/>
      <c r="K508" s="173"/>
      <c r="L508" s="174"/>
      <c r="M508" s="174"/>
      <c r="N508" s="174"/>
      <c r="O508" s="171"/>
      <c r="P508" s="171"/>
      <c r="Q508" s="172"/>
      <c r="R508" s="171"/>
      <c r="S508" s="171"/>
    </row>
    <row r="509" spans="6:19" ht="18" customHeight="1" x14ac:dyDescent="0.25">
      <c r="F509" s="167"/>
      <c r="G509" s="167"/>
      <c r="H509" s="172"/>
      <c r="I509" s="172"/>
      <c r="J509" s="172"/>
      <c r="K509" s="173"/>
      <c r="L509" s="174"/>
      <c r="M509" s="174"/>
      <c r="N509" s="174"/>
      <c r="O509" s="171"/>
      <c r="P509" s="171"/>
      <c r="Q509" s="172"/>
      <c r="R509" s="171"/>
      <c r="S509" s="171"/>
    </row>
    <row r="510" spans="6:19" ht="18" customHeight="1" x14ac:dyDescent="0.25">
      <c r="F510" s="167"/>
      <c r="G510" s="167"/>
      <c r="H510" s="172"/>
      <c r="I510" s="172"/>
      <c r="J510" s="172"/>
      <c r="K510" s="173"/>
      <c r="L510" s="174"/>
      <c r="M510" s="174"/>
      <c r="N510" s="174"/>
      <c r="O510" s="171"/>
      <c r="P510" s="171"/>
      <c r="Q510" s="172"/>
      <c r="R510" s="171"/>
      <c r="S510" s="171"/>
    </row>
    <row r="511" spans="6:19" ht="18" customHeight="1" x14ac:dyDescent="0.25">
      <c r="F511" s="167"/>
      <c r="G511" s="167"/>
      <c r="H511" s="172"/>
      <c r="I511" s="172"/>
      <c r="J511" s="172"/>
      <c r="K511" s="173"/>
      <c r="L511" s="174"/>
      <c r="M511" s="174"/>
      <c r="N511" s="174"/>
      <c r="O511" s="171"/>
      <c r="P511" s="171"/>
      <c r="Q511" s="172"/>
      <c r="R511" s="171"/>
      <c r="S511" s="171"/>
    </row>
    <row r="512" spans="6:19" ht="18" customHeight="1" x14ac:dyDescent="0.25">
      <c r="F512" s="167"/>
      <c r="G512" s="167"/>
      <c r="H512" s="172"/>
      <c r="I512" s="172"/>
      <c r="J512" s="172"/>
      <c r="K512" s="173"/>
      <c r="L512" s="174"/>
      <c r="M512" s="174"/>
      <c r="N512" s="174"/>
      <c r="O512" s="171"/>
      <c r="P512" s="171"/>
      <c r="Q512" s="172"/>
      <c r="R512" s="171"/>
      <c r="S512" s="171"/>
    </row>
    <row r="513" spans="6:19" ht="18" customHeight="1" x14ac:dyDescent="0.25">
      <c r="F513" s="167"/>
      <c r="G513" s="167"/>
      <c r="H513" s="172"/>
      <c r="I513" s="172"/>
      <c r="J513" s="172"/>
      <c r="K513" s="173"/>
      <c r="L513" s="174"/>
      <c r="M513" s="174"/>
      <c r="N513" s="174"/>
      <c r="O513" s="171"/>
      <c r="P513" s="171"/>
      <c r="Q513" s="172"/>
      <c r="R513" s="171"/>
      <c r="S513" s="171"/>
    </row>
    <row r="514" spans="6:19" ht="18" customHeight="1" x14ac:dyDescent="0.25">
      <c r="F514" s="167"/>
      <c r="G514" s="167"/>
      <c r="H514" s="172"/>
      <c r="I514" s="172"/>
      <c r="J514" s="172"/>
      <c r="K514" s="173"/>
      <c r="L514" s="174"/>
      <c r="M514" s="174"/>
      <c r="N514" s="174"/>
      <c r="O514" s="171"/>
      <c r="P514" s="171"/>
      <c r="Q514" s="172"/>
      <c r="R514" s="171"/>
      <c r="S514" s="171"/>
    </row>
    <row r="515" spans="6:19" ht="18" customHeight="1" x14ac:dyDescent="0.25">
      <c r="F515" s="167"/>
      <c r="G515" s="167"/>
      <c r="H515" s="172"/>
      <c r="I515" s="172"/>
      <c r="J515" s="172"/>
      <c r="K515" s="173"/>
      <c r="L515" s="174"/>
      <c r="M515" s="174"/>
      <c r="N515" s="174"/>
      <c r="O515" s="171"/>
      <c r="P515" s="171"/>
      <c r="Q515" s="172"/>
      <c r="R515" s="171"/>
      <c r="S515" s="171"/>
    </row>
    <row r="516" spans="6:19" ht="18" customHeight="1" x14ac:dyDescent="0.25">
      <c r="F516" s="167"/>
      <c r="G516" s="167"/>
      <c r="H516" s="172"/>
      <c r="I516" s="172"/>
      <c r="J516" s="172"/>
      <c r="K516" s="173"/>
      <c r="L516" s="174"/>
      <c r="M516" s="174"/>
      <c r="N516" s="174"/>
      <c r="O516" s="171"/>
      <c r="P516" s="171"/>
      <c r="Q516" s="172"/>
      <c r="R516" s="171"/>
      <c r="S516" s="171"/>
    </row>
    <row r="517" spans="6:19" ht="18" customHeight="1" x14ac:dyDescent="0.25">
      <c r="F517" s="167"/>
      <c r="G517" s="167"/>
      <c r="H517" s="172"/>
      <c r="I517" s="172"/>
      <c r="J517" s="172"/>
      <c r="K517" s="173"/>
      <c r="L517" s="174"/>
      <c r="M517" s="174"/>
      <c r="N517" s="174"/>
      <c r="O517" s="171"/>
      <c r="P517" s="171"/>
      <c r="Q517" s="172"/>
      <c r="R517" s="171"/>
      <c r="S517" s="171"/>
    </row>
    <row r="518" spans="6:19" ht="18" customHeight="1" x14ac:dyDescent="0.25">
      <c r="F518" s="167"/>
      <c r="G518" s="167"/>
      <c r="H518" s="172"/>
      <c r="I518" s="172"/>
      <c r="J518" s="172"/>
      <c r="K518" s="173"/>
      <c r="L518" s="174"/>
      <c r="M518" s="174"/>
      <c r="N518" s="174"/>
      <c r="O518" s="171"/>
      <c r="P518" s="171"/>
      <c r="Q518" s="172"/>
      <c r="R518" s="171"/>
      <c r="S518" s="171"/>
    </row>
    <row r="519" spans="6:19" ht="18" customHeight="1" x14ac:dyDescent="0.25">
      <c r="F519" s="167"/>
      <c r="G519" s="167"/>
      <c r="H519" s="172"/>
      <c r="I519" s="172"/>
      <c r="J519" s="172"/>
      <c r="K519" s="173"/>
      <c r="L519" s="174"/>
      <c r="M519" s="174"/>
      <c r="N519" s="174"/>
      <c r="O519" s="171"/>
      <c r="P519" s="171"/>
      <c r="Q519" s="172"/>
      <c r="R519" s="171"/>
      <c r="S519" s="171"/>
    </row>
    <row r="520" spans="6:19" ht="18" customHeight="1" x14ac:dyDescent="0.25">
      <c r="F520" s="167"/>
      <c r="G520" s="167"/>
      <c r="H520" s="172"/>
      <c r="I520" s="172"/>
      <c r="J520" s="172"/>
      <c r="K520" s="173"/>
      <c r="L520" s="174"/>
      <c r="M520" s="174"/>
      <c r="N520" s="174"/>
      <c r="O520" s="171"/>
      <c r="P520" s="171"/>
      <c r="Q520" s="172"/>
      <c r="R520" s="171"/>
      <c r="S520" s="171"/>
    </row>
    <row r="521" spans="6:19" ht="18" customHeight="1" x14ac:dyDescent="0.25">
      <c r="F521" s="167"/>
      <c r="G521" s="167"/>
      <c r="H521" s="172"/>
      <c r="I521" s="172"/>
      <c r="J521" s="172"/>
      <c r="K521" s="173"/>
      <c r="L521" s="174"/>
      <c r="M521" s="174"/>
      <c r="N521" s="174"/>
      <c r="O521" s="171"/>
      <c r="P521" s="171"/>
      <c r="Q521" s="172"/>
      <c r="R521" s="171"/>
      <c r="S521" s="171"/>
    </row>
    <row r="522" spans="6:19" ht="18" customHeight="1" x14ac:dyDescent="0.25">
      <c r="F522" s="167"/>
      <c r="G522" s="167"/>
      <c r="H522" s="172"/>
      <c r="I522" s="172"/>
      <c r="J522" s="172"/>
      <c r="K522" s="173"/>
      <c r="L522" s="174"/>
      <c r="M522" s="174"/>
      <c r="N522" s="174"/>
      <c r="O522" s="171"/>
      <c r="P522" s="171"/>
      <c r="Q522" s="172"/>
      <c r="R522" s="171"/>
      <c r="S522" s="171"/>
    </row>
    <row r="523" spans="6:19" ht="18" customHeight="1" x14ac:dyDescent="0.25">
      <c r="F523" s="167"/>
      <c r="G523" s="167"/>
      <c r="H523" s="172"/>
      <c r="I523" s="172"/>
      <c r="J523" s="172"/>
      <c r="K523" s="173"/>
      <c r="L523" s="174"/>
      <c r="M523" s="174"/>
      <c r="N523" s="174"/>
      <c r="O523" s="171"/>
      <c r="P523" s="171"/>
      <c r="Q523" s="172"/>
      <c r="R523" s="171"/>
      <c r="S523" s="171"/>
    </row>
    <row r="524" spans="6:19" ht="18" customHeight="1" x14ac:dyDescent="0.25">
      <c r="F524" s="167"/>
      <c r="G524" s="167"/>
      <c r="H524" s="172"/>
      <c r="I524" s="172"/>
      <c r="J524" s="172"/>
      <c r="K524" s="173"/>
      <c r="L524" s="174"/>
      <c r="M524" s="174"/>
      <c r="N524" s="174"/>
      <c r="O524" s="171"/>
      <c r="P524" s="171"/>
      <c r="Q524" s="172"/>
      <c r="R524" s="171"/>
      <c r="S524" s="171"/>
    </row>
    <row r="525" spans="6:19" ht="18" customHeight="1" x14ac:dyDescent="0.25">
      <c r="F525" s="167"/>
      <c r="G525" s="167"/>
      <c r="H525" s="172"/>
      <c r="I525" s="172"/>
      <c r="J525" s="172"/>
      <c r="K525" s="173"/>
      <c r="L525" s="174"/>
      <c r="M525" s="174"/>
      <c r="N525" s="174"/>
      <c r="O525" s="171"/>
      <c r="P525" s="171"/>
      <c r="Q525" s="172"/>
      <c r="R525" s="171"/>
      <c r="S525" s="171"/>
    </row>
    <row r="526" spans="6:19" ht="18" customHeight="1" x14ac:dyDescent="0.25">
      <c r="F526" s="167"/>
      <c r="G526" s="167"/>
      <c r="H526" s="172"/>
      <c r="I526" s="172"/>
      <c r="J526" s="172"/>
      <c r="K526" s="173"/>
      <c r="L526" s="174"/>
      <c r="M526" s="174"/>
      <c r="N526" s="174"/>
      <c r="O526" s="171"/>
      <c r="P526" s="171"/>
      <c r="Q526" s="172"/>
      <c r="R526" s="171"/>
      <c r="S526" s="171"/>
    </row>
    <row r="527" spans="6:19" ht="18" customHeight="1" x14ac:dyDescent="0.25">
      <c r="F527" s="167"/>
      <c r="G527" s="167"/>
      <c r="H527" s="172"/>
      <c r="I527" s="172"/>
      <c r="J527" s="172"/>
      <c r="K527" s="173"/>
      <c r="L527" s="174"/>
      <c r="M527" s="174"/>
      <c r="N527" s="174"/>
      <c r="O527" s="171"/>
      <c r="P527" s="171"/>
      <c r="Q527" s="172"/>
      <c r="R527" s="171"/>
      <c r="S527" s="171"/>
    </row>
    <row r="528" spans="6:19" ht="18" customHeight="1" x14ac:dyDescent="0.25">
      <c r="F528" s="167"/>
      <c r="G528" s="167"/>
      <c r="H528" s="172"/>
      <c r="I528" s="172"/>
      <c r="J528" s="172"/>
      <c r="K528" s="173"/>
      <c r="L528" s="174"/>
      <c r="M528" s="174"/>
      <c r="N528" s="174"/>
      <c r="O528" s="171"/>
      <c r="P528" s="171"/>
      <c r="Q528" s="172"/>
      <c r="R528" s="171"/>
      <c r="S528" s="171"/>
    </row>
    <row r="529" spans="6:19" ht="18" customHeight="1" x14ac:dyDescent="0.25">
      <c r="F529" s="167"/>
      <c r="G529" s="167"/>
      <c r="H529" s="172"/>
      <c r="I529" s="172"/>
      <c r="J529" s="172"/>
      <c r="K529" s="173"/>
      <c r="L529" s="174"/>
      <c r="M529" s="174"/>
      <c r="N529" s="174"/>
      <c r="O529" s="171"/>
      <c r="P529" s="171"/>
      <c r="Q529" s="172"/>
      <c r="R529" s="171"/>
      <c r="S529" s="171"/>
    </row>
    <row r="530" spans="6:19" ht="18" customHeight="1" x14ac:dyDescent="0.25">
      <c r="F530" s="167"/>
      <c r="G530" s="167"/>
      <c r="H530" s="172"/>
      <c r="I530" s="172"/>
      <c r="J530" s="172"/>
      <c r="K530" s="173"/>
      <c r="L530" s="174"/>
      <c r="M530" s="174"/>
      <c r="N530" s="174"/>
      <c r="O530" s="171"/>
      <c r="P530" s="171"/>
      <c r="Q530" s="172"/>
      <c r="R530" s="171"/>
      <c r="S530" s="171"/>
    </row>
    <row r="531" spans="6:19" ht="18" customHeight="1" x14ac:dyDescent="0.25">
      <c r="F531" s="167"/>
      <c r="G531" s="167"/>
      <c r="H531" s="172"/>
      <c r="I531" s="172"/>
      <c r="J531" s="172"/>
      <c r="K531" s="173"/>
      <c r="L531" s="174"/>
      <c r="M531" s="174"/>
      <c r="N531" s="174"/>
      <c r="O531" s="171"/>
      <c r="P531" s="171"/>
      <c r="Q531" s="172"/>
      <c r="R531" s="171"/>
      <c r="S531" s="171"/>
    </row>
    <row r="532" spans="6:19" ht="18" customHeight="1" x14ac:dyDescent="0.25">
      <c r="F532" s="167"/>
      <c r="G532" s="167"/>
      <c r="H532" s="172"/>
      <c r="I532" s="172"/>
      <c r="J532" s="172"/>
      <c r="K532" s="173"/>
      <c r="L532" s="174"/>
      <c r="M532" s="174"/>
      <c r="N532" s="174"/>
      <c r="O532" s="171"/>
      <c r="P532" s="171"/>
      <c r="Q532" s="172"/>
      <c r="R532" s="171"/>
      <c r="S532" s="171"/>
    </row>
    <row r="533" spans="6:19" ht="18" customHeight="1" x14ac:dyDescent="0.25">
      <c r="F533" s="167"/>
      <c r="G533" s="167"/>
      <c r="H533" s="172"/>
      <c r="I533" s="172"/>
      <c r="J533" s="172"/>
      <c r="K533" s="173"/>
      <c r="L533" s="174"/>
      <c r="M533" s="174"/>
      <c r="N533" s="174"/>
      <c r="O533" s="171"/>
      <c r="P533" s="171"/>
      <c r="Q533" s="172"/>
      <c r="R533" s="171"/>
      <c r="S533" s="171"/>
    </row>
    <row r="534" spans="6:19" ht="18" customHeight="1" x14ac:dyDescent="0.25">
      <c r="F534" s="167"/>
      <c r="G534" s="167"/>
      <c r="H534" s="172"/>
      <c r="I534" s="172"/>
      <c r="J534" s="172"/>
      <c r="K534" s="173"/>
      <c r="L534" s="174"/>
      <c r="M534" s="174"/>
      <c r="N534" s="174"/>
      <c r="O534" s="171"/>
      <c r="P534" s="171"/>
      <c r="Q534" s="172"/>
      <c r="R534" s="171"/>
      <c r="S534" s="171"/>
    </row>
    <row r="535" spans="6:19" ht="18" customHeight="1" x14ac:dyDescent="0.25">
      <c r="F535" s="167"/>
      <c r="G535" s="167"/>
      <c r="H535" s="172"/>
      <c r="I535" s="172"/>
      <c r="J535" s="172"/>
      <c r="K535" s="173"/>
      <c r="L535" s="174"/>
      <c r="M535" s="174"/>
      <c r="N535" s="174"/>
      <c r="O535" s="171"/>
      <c r="P535" s="171"/>
      <c r="Q535" s="172"/>
      <c r="R535" s="171"/>
      <c r="S535" s="171"/>
    </row>
    <row r="536" spans="6:19" ht="18" customHeight="1" x14ac:dyDescent="0.25">
      <c r="F536" s="167"/>
      <c r="G536" s="167"/>
      <c r="H536" s="172"/>
      <c r="I536" s="172"/>
      <c r="J536" s="172"/>
      <c r="K536" s="173"/>
      <c r="L536" s="174"/>
      <c r="M536" s="174"/>
      <c r="N536" s="174"/>
      <c r="O536" s="171"/>
      <c r="P536" s="171"/>
      <c r="Q536" s="172"/>
      <c r="R536" s="171"/>
      <c r="S536" s="171"/>
    </row>
    <row r="537" spans="6:19" ht="18" customHeight="1" x14ac:dyDescent="0.25">
      <c r="F537" s="167"/>
      <c r="G537" s="167"/>
      <c r="H537" s="172"/>
      <c r="I537" s="172"/>
      <c r="J537" s="172"/>
      <c r="K537" s="173"/>
      <c r="L537" s="174"/>
      <c r="M537" s="174"/>
      <c r="N537" s="174"/>
      <c r="O537" s="171"/>
      <c r="P537" s="171"/>
      <c r="Q537" s="172"/>
      <c r="R537" s="171"/>
      <c r="S537" s="171"/>
    </row>
    <row r="538" spans="6:19" ht="18" customHeight="1" x14ac:dyDescent="0.25">
      <c r="F538" s="167"/>
      <c r="G538" s="167"/>
      <c r="H538" s="172"/>
      <c r="I538" s="172"/>
      <c r="J538" s="172"/>
      <c r="K538" s="173"/>
      <c r="L538" s="174"/>
      <c r="M538" s="174"/>
      <c r="N538" s="174"/>
      <c r="O538" s="171"/>
      <c r="P538" s="171"/>
      <c r="Q538" s="172"/>
      <c r="R538" s="171"/>
      <c r="S538" s="171"/>
    </row>
    <row r="539" spans="6:19" ht="18" customHeight="1" x14ac:dyDescent="0.25">
      <c r="F539" s="167"/>
      <c r="G539" s="167"/>
      <c r="H539" s="172"/>
      <c r="I539" s="172"/>
      <c r="J539" s="172"/>
      <c r="K539" s="173"/>
      <c r="L539" s="174"/>
      <c r="M539" s="174"/>
      <c r="N539" s="174"/>
      <c r="O539" s="171"/>
      <c r="P539" s="171"/>
      <c r="Q539" s="172"/>
      <c r="R539" s="171"/>
      <c r="S539" s="171"/>
    </row>
    <row r="540" spans="6:19" ht="18" customHeight="1" x14ac:dyDescent="0.25">
      <c r="F540" s="167"/>
      <c r="G540" s="167"/>
      <c r="H540" s="172"/>
      <c r="I540" s="172"/>
      <c r="J540" s="172"/>
      <c r="K540" s="173"/>
      <c r="L540" s="174"/>
      <c r="M540" s="174"/>
      <c r="N540" s="174"/>
      <c r="O540" s="171"/>
      <c r="P540" s="171"/>
      <c r="Q540" s="172"/>
      <c r="R540" s="171"/>
      <c r="S540" s="171"/>
    </row>
    <row r="541" spans="6:19" ht="18" customHeight="1" x14ac:dyDescent="0.25">
      <c r="F541" s="167"/>
      <c r="G541" s="167"/>
      <c r="H541" s="172"/>
      <c r="I541" s="172"/>
      <c r="J541" s="172"/>
      <c r="K541" s="173"/>
      <c r="L541" s="174"/>
      <c r="M541" s="174"/>
      <c r="N541" s="174"/>
      <c r="O541" s="171"/>
      <c r="P541" s="171"/>
      <c r="Q541" s="172"/>
      <c r="R541" s="171"/>
      <c r="S541" s="171"/>
    </row>
    <row r="542" spans="6:19" ht="18" customHeight="1" x14ac:dyDescent="0.25">
      <c r="F542" s="167"/>
      <c r="G542" s="167"/>
      <c r="H542" s="172"/>
      <c r="I542" s="172"/>
      <c r="J542" s="172"/>
      <c r="K542" s="173"/>
      <c r="L542" s="174"/>
      <c r="M542" s="174"/>
      <c r="N542" s="174"/>
      <c r="O542" s="171"/>
      <c r="P542" s="171"/>
      <c r="Q542" s="172"/>
      <c r="R542" s="171"/>
      <c r="S542" s="171"/>
    </row>
    <row r="543" spans="6:19" ht="18" customHeight="1" x14ac:dyDescent="0.25">
      <c r="F543" s="167"/>
      <c r="G543" s="167"/>
      <c r="H543" s="172"/>
      <c r="I543" s="172"/>
      <c r="J543" s="172"/>
      <c r="K543" s="173"/>
      <c r="L543" s="174"/>
      <c r="M543" s="174"/>
      <c r="N543" s="174"/>
      <c r="O543" s="171"/>
      <c r="P543" s="171"/>
      <c r="Q543" s="172"/>
      <c r="R543" s="171"/>
      <c r="S543" s="171"/>
    </row>
    <row r="544" spans="6:19" ht="18" customHeight="1" x14ac:dyDescent="0.25">
      <c r="F544" s="167"/>
      <c r="G544" s="167"/>
      <c r="H544" s="172"/>
      <c r="I544" s="172"/>
      <c r="J544" s="172"/>
      <c r="K544" s="173"/>
      <c r="L544" s="174"/>
      <c r="M544" s="174"/>
      <c r="N544" s="174"/>
      <c r="O544" s="171"/>
      <c r="P544" s="171"/>
      <c r="Q544" s="172"/>
      <c r="R544" s="171"/>
      <c r="S544" s="171"/>
    </row>
    <row r="545" spans="6:19" ht="18" customHeight="1" x14ac:dyDescent="0.25">
      <c r="F545" s="167"/>
      <c r="G545" s="167"/>
      <c r="H545" s="172"/>
      <c r="I545" s="172"/>
      <c r="J545" s="172"/>
      <c r="K545" s="173"/>
      <c r="L545" s="174"/>
      <c r="M545" s="174"/>
      <c r="N545" s="174"/>
      <c r="O545" s="171"/>
      <c r="P545" s="171"/>
      <c r="Q545" s="172"/>
      <c r="R545" s="171"/>
      <c r="S545" s="171"/>
    </row>
    <row r="546" spans="6:19" ht="18" customHeight="1" x14ac:dyDescent="0.25">
      <c r="F546" s="167"/>
      <c r="G546" s="167"/>
      <c r="H546" s="172"/>
      <c r="I546" s="172"/>
      <c r="J546" s="172"/>
      <c r="K546" s="173"/>
      <c r="L546" s="174"/>
      <c r="M546" s="174"/>
      <c r="N546" s="174"/>
      <c r="O546" s="171"/>
      <c r="P546" s="171"/>
      <c r="Q546" s="172"/>
      <c r="R546" s="171"/>
      <c r="S546" s="171"/>
    </row>
    <row r="547" spans="6:19" ht="18" customHeight="1" x14ac:dyDescent="0.25">
      <c r="F547" s="167"/>
      <c r="G547" s="167"/>
      <c r="H547" s="172"/>
      <c r="I547" s="172"/>
      <c r="J547" s="172"/>
      <c r="K547" s="173"/>
      <c r="L547" s="174"/>
      <c r="M547" s="174"/>
      <c r="N547" s="174"/>
      <c r="O547" s="171"/>
      <c r="P547" s="171"/>
      <c r="Q547" s="172"/>
      <c r="R547" s="171"/>
      <c r="S547" s="171"/>
    </row>
    <row r="548" spans="6:19" ht="18" customHeight="1" x14ac:dyDescent="0.25">
      <c r="F548" s="167"/>
      <c r="G548" s="167"/>
      <c r="H548" s="172"/>
      <c r="I548" s="172"/>
      <c r="J548" s="172"/>
      <c r="K548" s="173"/>
      <c r="L548" s="174"/>
      <c r="M548" s="174"/>
      <c r="N548" s="174"/>
      <c r="O548" s="171"/>
      <c r="P548" s="171"/>
      <c r="Q548" s="172"/>
      <c r="R548" s="171"/>
      <c r="S548" s="171"/>
    </row>
    <row r="549" spans="6:19" ht="18" customHeight="1" x14ac:dyDescent="0.25">
      <c r="F549" s="167"/>
      <c r="G549" s="167"/>
      <c r="H549" s="172"/>
      <c r="I549" s="172"/>
      <c r="J549" s="172"/>
      <c r="K549" s="173"/>
      <c r="L549" s="174"/>
      <c r="M549" s="174"/>
      <c r="N549" s="174"/>
      <c r="O549" s="171"/>
      <c r="P549" s="171"/>
      <c r="Q549" s="172"/>
      <c r="R549" s="171"/>
      <c r="S549" s="171"/>
    </row>
    <row r="550" spans="6:19" ht="18" customHeight="1" x14ac:dyDescent="0.25">
      <c r="F550" s="167"/>
      <c r="G550" s="167"/>
      <c r="H550" s="172"/>
      <c r="I550" s="172"/>
      <c r="J550" s="172"/>
      <c r="K550" s="173"/>
      <c r="L550" s="174"/>
      <c r="M550" s="174"/>
      <c r="N550" s="174"/>
      <c r="O550" s="171"/>
      <c r="P550" s="171"/>
      <c r="Q550" s="172"/>
      <c r="R550" s="171"/>
      <c r="S550" s="171"/>
    </row>
    <row r="551" spans="6:19" ht="18" customHeight="1" x14ac:dyDescent="0.25">
      <c r="F551" s="167"/>
      <c r="G551" s="167"/>
      <c r="H551" s="172"/>
      <c r="I551" s="172"/>
      <c r="J551" s="172"/>
      <c r="K551" s="173"/>
      <c r="L551" s="174"/>
      <c r="M551" s="174"/>
      <c r="N551" s="174"/>
      <c r="O551" s="171"/>
      <c r="P551" s="171"/>
      <c r="Q551" s="172"/>
      <c r="R551" s="171"/>
      <c r="S551" s="171"/>
    </row>
    <row r="552" spans="6:19" ht="18" customHeight="1" x14ac:dyDescent="0.25">
      <c r="F552" s="167"/>
      <c r="G552" s="167"/>
      <c r="H552" s="172"/>
      <c r="I552" s="172"/>
      <c r="J552" s="172"/>
      <c r="K552" s="173"/>
      <c r="L552" s="174"/>
      <c r="M552" s="174"/>
      <c r="N552" s="174"/>
      <c r="O552" s="171"/>
      <c r="P552" s="171"/>
      <c r="Q552" s="172"/>
      <c r="R552" s="171"/>
      <c r="S552" s="171"/>
    </row>
    <row r="553" spans="6:19" ht="18" customHeight="1" x14ac:dyDescent="0.25">
      <c r="F553" s="167"/>
      <c r="G553" s="167"/>
      <c r="H553" s="172"/>
      <c r="I553" s="172"/>
      <c r="J553" s="172"/>
      <c r="K553" s="173"/>
      <c r="L553" s="174"/>
      <c r="M553" s="174"/>
      <c r="N553" s="174"/>
      <c r="O553" s="171"/>
      <c r="P553" s="171"/>
      <c r="Q553" s="172"/>
      <c r="R553" s="171"/>
      <c r="S553" s="171"/>
    </row>
    <row r="554" spans="6:19" ht="18" customHeight="1" x14ac:dyDescent="0.25">
      <c r="F554" s="167"/>
      <c r="G554" s="167"/>
      <c r="H554" s="172"/>
      <c r="I554" s="172"/>
      <c r="J554" s="172"/>
      <c r="K554" s="173"/>
      <c r="L554" s="174"/>
      <c r="M554" s="174"/>
      <c r="N554" s="174"/>
      <c r="O554" s="171"/>
      <c r="P554" s="171"/>
      <c r="Q554" s="172"/>
      <c r="R554" s="171"/>
      <c r="S554" s="171"/>
    </row>
    <row r="555" spans="6:19" ht="18" customHeight="1" x14ac:dyDescent="0.25">
      <c r="F555" s="167"/>
      <c r="G555" s="167"/>
      <c r="H555" s="172"/>
      <c r="I555" s="172"/>
      <c r="J555" s="172"/>
      <c r="K555" s="173"/>
      <c r="L555" s="174"/>
      <c r="M555" s="174"/>
      <c r="N555" s="174"/>
      <c r="O555" s="171"/>
      <c r="P555" s="171"/>
      <c r="Q555" s="172"/>
      <c r="R555" s="171"/>
      <c r="S555" s="171"/>
    </row>
    <row r="556" spans="6:19" ht="18" customHeight="1" x14ac:dyDescent="0.25">
      <c r="F556" s="167"/>
      <c r="G556" s="167"/>
      <c r="H556" s="172"/>
      <c r="I556" s="172"/>
      <c r="J556" s="172"/>
      <c r="K556" s="173"/>
      <c r="L556" s="174"/>
      <c r="M556" s="174"/>
      <c r="N556" s="174"/>
      <c r="O556" s="171"/>
      <c r="P556" s="171"/>
      <c r="Q556" s="172"/>
      <c r="R556" s="171"/>
      <c r="S556" s="171"/>
    </row>
    <row r="557" spans="6:19" ht="18" customHeight="1" x14ac:dyDescent="0.25">
      <c r="F557" s="167"/>
      <c r="G557" s="167"/>
      <c r="H557" s="172"/>
      <c r="I557" s="172"/>
      <c r="J557" s="172"/>
      <c r="K557" s="173"/>
      <c r="L557" s="174"/>
      <c r="M557" s="174"/>
      <c r="N557" s="174"/>
      <c r="O557" s="171"/>
      <c r="P557" s="171"/>
      <c r="Q557" s="172"/>
      <c r="R557" s="171"/>
      <c r="S557" s="171"/>
    </row>
    <row r="558" spans="6:19" ht="18" customHeight="1" x14ac:dyDescent="0.25">
      <c r="F558" s="167"/>
      <c r="G558" s="167"/>
      <c r="H558" s="172"/>
      <c r="I558" s="172"/>
      <c r="J558" s="172"/>
      <c r="K558" s="173"/>
      <c r="L558" s="174"/>
      <c r="M558" s="174"/>
      <c r="N558" s="174"/>
      <c r="O558" s="171"/>
      <c r="P558" s="171"/>
      <c r="Q558" s="172"/>
      <c r="R558" s="171"/>
      <c r="S558" s="171"/>
    </row>
    <row r="559" spans="6:19" ht="18" customHeight="1" x14ac:dyDescent="0.25">
      <c r="F559" s="167"/>
      <c r="G559" s="167"/>
      <c r="H559" s="172"/>
      <c r="I559" s="172"/>
      <c r="J559" s="172"/>
      <c r="K559" s="173"/>
      <c r="L559" s="174"/>
      <c r="M559" s="174"/>
      <c r="N559" s="174"/>
      <c r="O559" s="171"/>
      <c r="P559" s="171"/>
      <c r="Q559" s="172"/>
      <c r="R559" s="171"/>
      <c r="S559" s="171"/>
    </row>
    <row r="560" spans="6:19" ht="18" customHeight="1" x14ac:dyDescent="0.25">
      <c r="F560" s="167"/>
      <c r="G560" s="167"/>
      <c r="H560" s="172"/>
      <c r="I560" s="172"/>
      <c r="J560" s="172"/>
      <c r="K560" s="173"/>
      <c r="L560" s="174"/>
      <c r="M560" s="174"/>
      <c r="N560" s="174"/>
      <c r="O560" s="171"/>
      <c r="P560" s="171"/>
      <c r="Q560" s="172"/>
      <c r="R560" s="171"/>
      <c r="S560" s="171"/>
    </row>
    <row r="561" spans="6:19" ht="18" customHeight="1" x14ac:dyDescent="0.25">
      <c r="F561" s="167"/>
      <c r="G561" s="167"/>
      <c r="H561" s="172"/>
      <c r="I561" s="172"/>
      <c r="J561" s="172"/>
      <c r="K561" s="173"/>
      <c r="L561" s="174"/>
      <c r="M561" s="174"/>
      <c r="N561" s="174"/>
      <c r="O561" s="171"/>
      <c r="P561" s="171"/>
      <c r="Q561" s="172"/>
      <c r="R561" s="171"/>
      <c r="S561" s="171"/>
    </row>
    <row r="562" spans="6:19" ht="18" customHeight="1" x14ac:dyDescent="0.25">
      <c r="F562" s="167"/>
      <c r="G562" s="167"/>
      <c r="H562" s="172"/>
      <c r="I562" s="172"/>
      <c r="J562" s="172"/>
      <c r="K562" s="173"/>
      <c r="L562" s="174"/>
      <c r="M562" s="174"/>
      <c r="N562" s="174"/>
      <c r="O562" s="171"/>
      <c r="P562" s="171"/>
      <c r="Q562" s="172"/>
      <c r="R562" s="171"/>
      <c r="S562" s="171"/>
    </row>
    <row r="563" spans="6:19" ht="18" customHeight="1" x14ac:dyDescent="0.25">
      <c r="F563" s="167"/>
      <c r="G563" s="167"/>
      <c r="H563" s="172"/>
      <c r="I563" s="172"/>
      <c r="J563" s="172"/>
      <c r="K563" s="173"/>
      <c r="L563" s="174"/>
      <c r="M563" s="174"/>
      <c r="N563" s="174"/>
      <c r="O563" s="171"/>
      <c r="P563" s="171"/>
      <c r="Q563" s="172"/>
      <c r="R563" s="171"/>
      <c r="S563" s="171"/>
    </row>
    <row r="564" spans="6:19" ht="18" customHeight="1" x14ac:dyDescent="0.25">
      <c r="F564" s="167"/>
      <c r="G564" s="167"/>
      <c r="H564" s="172"/>
      <c r="I564" s="172"/>
      <c r="J564" s="172"/>
      <c r="K564" s="173"/>
      <c r="L564" s="174"/>
      <c r="M564" s="174"/>
      <c r="N564" s="174"/>
      <c r="O564" s="171"/>
      <c r="P564" s="171"/>
      <c r="Q564" s="172"/>
      <c r="R564" s="171"/>
      <c r="S564" s="171"/>
    </row>
    <row r="565" spans="6:19" ht="18" customHeight="1" x14ac:dyDescent="0.25">
      <c r="F565" s="167"/>
      <c r="G565" s="167"/>
      <c r="H565" s="172"/>
      <c r="I565" s="172"/>
      <c r="J565" s="172"/>
      <c r="K565" s="173"/>
      <c r="L565" s="174"/>
      <c r="M565" s="174"/>
      <c r="N565" s="174"/>
      <c r="O565" s="171"/>
      <c r="P565" s="171"/>
      <c r="Q565" s="172"/>
      <c r="R565" s="171"/>
      <c r="S565" s="171"/>
    </row>
    <row r="566" spans="6:19" ht="18" customHeight="1" x14ac:dyDescent="0.25">
      <c r="F566" s="167"/>
      <c r="G566" s="167"/>
      <c r="H566" s="172"/>
      <c r="I566" s="172"/>
      <c r="J566" s="172"/>
      <c r="K566" s="173"/>
      <c r="L566" s="174"/>
      <c r="M566" s="174"/>
      <c r="N566" s="174"/>
      <c r="O566" s="171"/>
      <c r="P566" s="171"/>
      <c r="Q566" s="172"/>
      <c r="R566" s="171"/>
      <c r="S566" s="171"/>
    </row>
    <row r="567" spans="6:19" ht="18" customHeight="1" x14ac:dyDescent="0.25">
      <c r="F567" s="167"/>
      <c r="G567" s="167"/>
      <c r="H567" s="172"/>
      <c r="I567" s="172"/>
      <c r="J567" s="172"/>
      <c r="K567" s="173"/>
      <c r="L567" s="174"/>
      <c r="M567" s="174"/>
      <c r="N567" s="174"/>
      <c r="O567" s="171"/>
      <c r="P567" s="171"/>
      <c r="Q567" s="172"/>
      <c r="R567" s="171"/>
      <c r="S567" s="171"/>
    </row>
    <row r="568" spans="6:19" ht="18" customHeight="1" x14ac:dyDescent="0.25">
      <c r="F568" s="167"/>
      <c r="G568" s="167"/>
      <c r="H568" s="172"/>
      <c r="I568" s="172"/>
      <c r="J568" s="172"/>
      <c r="K568" s="173"/>
      <c r="L568" s="174"/>
      <c r="M568" s="174"/>
      <c r="N568" s="174"/>
      <c r="O568" s="171"/>
      <c r="P568" s="171"/>
      <c r="Q568" s="172"/>
      <c r="R568" s="171"/>
      <c r="S568" s="171"/>
    </row>
    <row r="569" spans="6:19" ht="18" customHeight="1" x14ac:dyDescent="0.25">
      <c r="F569" s="167"/>
      <c r="G569" s="167"/>
      <c r="H569" s="172"/>
      <c r="I569" s="172"/>
      <c r="J569" s="172"/>
      <c r="K569" s="173"/>
      <c r="L569" s="174"/>
      <c r="M569" s="174"/>
      <c r="N569" s="174"/>
      <c r="O569" s="171"/>
      <c r="P569" s="171"/>
      <c r="Q569" s="172"/>
      <c r="R569" s="171"/>
      <c r="S569" s="171"/>
    </row>
    <row r="570" spans="6:19" ht="18" customHeight="1" x14ac:dyDescent="0.25">
      <c r="F570" s="167"/>
      <c r="G570" s="167"/>
      <c r="H570" s="172"/>
      <c r="I570" s="172"/>
      <c r="J570" s="172"/>
      <c r="K570" s="173"/>
      <c r="L570" s="174"/>
      <c r="M570" s="174"/>
      <c r="N570" s="174"/>
      <c r="O570" s="171"/>
      <c r="P570" s="171"/>
      <c r="Q570" s="172"/>
      <c r="R570" s="171"/>
      <c r="S570" s="171"/>
    </row>
    <row r="571" spans="6:19" ht="18" customHeight="1" x14ac:dyDescent="0.25">
      <c r="F571" s="167"/>
      <c r="G571" s="167"/>
      <c r="H571" s="172"/>
      <c r="I571" s="172"/>
      <c r="J571" s="172"/>
      <c r="K571" s="173"/>
      <c r="L571" s="174"/>
      <c r="M571" s="174"/>
      <c r="N571" s="174"/>
      <c r="O571" s="171"/>
      <c r="P571" s="171"/>
      <c r="Q571" s="172"/>
      <c r="R571" s="171"/>
      <c r="S571" s="171"/>
    </row>
    <row r="572" spans="6:19" ht="18" customHeight="1" x14ac:dyDescent="0.25">
      <c r="F572" s="167"/>
      <c r="G572" s="167"/>
      <c r="H572" s="172"/>
      <c r="I572" s="172"/>
      <c r="J572" s="172"/>
      <c r="K572" s="173"/>
      <c r="L572" s="174"/>
      <c r="M572" s="174"/>
      <c r="N572" s="174"/>
      <c r="O572" s="171"/>
      <c r="P572" s="171"/>
      <c r="Q572" s="172"/>
      <c r="R572" s="171"/>
      <c r="S572" s="171"/>
    </row>
    <row r="573" spans="6:19" ht="18" customHeight="1" x14ac:dyDescent="0.25">
      <c r="F573" s="167"/>
      <c r="G573" s="167"/>
      <c r="H573" s="172"/>
      <c r="I573" s="172"/>
      <c r="J573" s="172"/>
      <c r="K573" s="173"/>
      <c r="L573" s="174"/>
      <c r="M573" s="174"/>
      <c r="N573" s="174"/>
      <c r="O573" s="171"/>
      <c r="P573" s="171"/>
      <c r="Q573" s="172"/>
      <c r="R573" s="171"/>
      <c r="S573" s="171"/>
    </row>
    <row r="574" spans="6:19" ht="18" customHeight="1" x14ac:dyDescent="0.25">
      <c r="F574" s="167"/>
      <c r="G574" s="167"/>
      <c r="H574" s="172"/>
      <c r="I574" s="172"/>
      <c r="J574" s="172"/>
      <c r="K574" s="173"/>
      <c r="L574" s="174"/>
      <c r="M574" s="174"/>
      <c r="N574" s="174"/>
      <c r="O574" s="171"/>
      <c r="P574" s="171"/>
      <c r="Q574" s="172"/>
      <c r="R574" s="171"/>
      <c r="S574" s="171"/>
    </row>
    <row r="575" spans="6:19" ht="18" customHeight="1" x14ac:dyDescent="0.25">
      <c r="F575" s="167"/>
      <c r="G575" s="167"/>
      <c r="H575" s="172"/>
      <c r="I575" s="172"/>
      <c r="J575" s="172"/>
      <c r="K575" s="173"/>
      <c r="L575" s="174"/>
      <c r="M575" s="174"/>
      <c r="N575" s="174"/>
      <c r="O575" s="171"/>
      <c r="P575" s="171"/>
      <c r="Q575" s="172"/>
      <c r="R575" s="171"/>
      <c r="S575" s="171"/>
    </row>
    <row r="576" spans="6:19" ht="18" customHeight="1" x14ac:dyDescent="0.25">
      <c r="F576" s="167"/>
      <c r="G576" s="167"/>
      <c r="H576" s="172"/>
      <c r="I576" s="172"/>
      <c r="J576" s="172"/>
      <c r="K576" s="173"/>
      <c r="L576" s="174"/>
      <c r="M576" s="174"/>
      <c r="N576" s="174"/>
      <c r="O576" s="171"/>
      <c r="P576" s="171"/>
      <c r="Q576" s="172"/>
      <c r="R576" s="171"/>
      <c r="S576" s="171"/>
    </row>
    <row r="577" spans="6:19" ht="18" customHeight="1" x14ac:dyDescent="0.25">
      <c r="F577" s="167"/>
      <c r="G577" s="167"/>
      <c r="H577" s="172"/>
      <c r="I577" s="172"/>
      <c r="J577" s="172"/>
      <c r="K577" s="173"/>
      <c r="L577" s="174"/>
      <c r="M577" s="174"/>
      <c r="N577" s="174"/>
      <c r="O577" s="171"/>
      <c r="P577" s="171"/>
      <c r="Q577" s="172"/>
      <c r="R577" s="171"/>
      <c r="S577" s="171"/>
    </row>
    <row r="578" spans="6:19" ht="18" customHeight="1" x14ac:dyDescent="0.25">
      <c r="F578" s="167"/>
      <c r="G578" s="167"/>
      <c r="H578" s="172"/>
      <c r="I578" s="172"/>
      <c r="J578" s="172"/>
      <c r="K578" s="173"/>
      <c r="L578" s="174"/>
      <c r="M578" s="174"/>
      <c r="N578" s="174"/>
      <c r="O578" s="171"/>
      <c r="P578" s="171"/>
      <c r="Q578" s="172"/>
      <c r="R578" s="171"/>
      <c r="S578" s="171"/>
    </row>
    <row r="579" spans="6:19" ht="18" customHeight="1" x14ac:dyDescent="0.25">
      <c r="F579" s="167"/>
      <c r="G579" s="167"/>
      <c r="H579" s="172"/>
      <c r="I579" s="172"/>
      <c r="J579" s="172"/>
      <c r="K579" s="173"/>
      <c r="L579" s="174"/>
      <c r="M579" s="174"/>
      <c r="N579" s="174"/>
      <c r="O579" s="171"/>
      <c r="P579" s="171"/>
      <c r="Q579" s="172"/>
      <c r="R579" s="171"/>
      <c r="S579" s="171"/>
    </row>
    <row r="580" spans="6:19" ht="18" customHeight="1" x14ac:dyDescent="0.25">
      <c r="F580" s="167"/>
      <c r="G580" s="167"/>
      <c r="H580" s="172"/>
      <c r="I580" s="172"/>
      <c r="J580" s="172"/>
      <c r="K580" s="173"/>
      <c r="L580" s="174"/>
      <c r="M580" s="174"/>
      <c r="N580" s="174"/>
      <c r="O580" s="171"/>
      <c r="P580" s="171"/>
      <c r="Q580" s="172"/>
      <c r="R580" s="171"/>
      <c r="S580" s="171"/>
    </row>
    <row r="581" spans="6:19" ht="18" customHeight="1" x14ac:dyDescent="0.25">
      <c r="F581" s="167"/>
      <c r="G581" s="167"/>
      <c r="H581" s="172"/>
      <c r="I581" s="172"/>
      <c r="J581" s="172"/>
      <c r="K581" s="173"/>
      <c r="L581" s="174"/>
      <c r="M581" s="174"/>
      <c r="N581" s="174"/>
      <c r="O581" s="171"/>
      <c r="P581" s="171"/>
      <c r="Q581" s="172"/>
      <c r="R581" s="171"/>
      <c r="S581" s="171"/>
    </row>
    <row r="582" spans="6:19" ht="18" customHeight="1" x14ac:dyDescent="0.25">
      <c r="F582" s="167"/>
      <c r="G582" s="167"/>
      <c r="H582" s="172"/>
      <c r="I582" s="172"/>
      <c r="J582" s="172"/>
      <c r="K582" s="173"/>
      <c r="L582" s="174"/>
      <c r="M582" s="174"/>
      <c r="N582" s="174"/>
      <c r="O582" s="171"/>
      <c r="P582" s="171"/>
      <c r="Q582" s="172"/>
      <c r="R582" s="171"/>
      <c r="S582" s="171"/>
    </row>
    <row r="583" spans="6:19" ht="18" customHeight="1" x14ac:dyDescent="0.25">
      <c r="F583" s="167"/>
      <c r="G583" s="167"/>
      <c r="H583" s="172"/>
      <c r="I583" s="172"/>
      <c r="J583" s="172"/>
      <c r="K583" s="173"/>
      <c r="L583" s="174"/>
      <c r="M583" s="174"/>
      <c r="N583" s="174"/>
      <c r="O583" s="171"/>
      <c r="P583" s="171"/>
      <c r="Q583" s="172"/>
      <c r="R583" s="171"/>
      <c r="S583" s="171"/>
    </row>
    <row r="584" spans="6:19" ht="18" customHeight="1" x14ac:dyDescent="0.25">
      <c r="F584" s="167"/>
      <c r="G584" s="167"/>
      <c r="H584" s="172"/>
      <c r="I584" s="172"/>
      <c r="J584" s="172"/>
      <c r="K584" s="173"/>
      <c r="L584" s="174"/>
      <c r="M584" s="174"/>
      <c r="N584" s="174"/>
      <c r="O584" s="171"/>
      <c r="P584" s="171"/>
      <c r="Q584" s="172"/>
      <c r="R584" s="171"/>
      <c r="S584" s="171"/>
    </row>
    <row r="585" spans="6:19" ht="18" customHeight="1" x14ac:dyDescent="0.25">
      <c r="F585" s="167"/>
      <c r="G585" s="167"/>
      <c r="H585" s="172"/>
      <c r="I585" s="172"/>
      <c r="J585" s="172"/>
      <c r="K585" s="173"/>
      <c r="L585" s="174"/>
      <c r="M585" s="174"/>
      <c r="N585" s="174"/>
      <c r="O585" s="171"/>
      <c r="P585" s="171"/>
      <c r="Q585" s="172"/>
      <c r="R585" s="171"/>
      <c r="S585" s="171"/>
    </row>
    <row r="586" spans="6:19" ht="18" customHeight="1" x14ac:dyDescent="0.25">
      <c r="F586" s="167"/>
      <c r="G586" s="167"/>
      <c r="H586" s="172"/>
      <c r="I586" s="172"/>
      <c r="J586" s="172"/>
      <c r="K586" s="173"/>
      <c r="L586" s="174"/>
      <c r="M586" s="174"/>
      <c r="N586" s="174"/>
      <c r="O586" s="171"/>
      <c r="P586" s="171"/>
      <c r="Q586" s="172"/>
      <c r="R586" s="171"/>
      <c r="S586" s="171"/>
    </row>
    <row r="587" spans="6:19" ht="18" customHeight="1" x14ac:dyDescent="0.25">
      <c r="F587" s="167"/>
      <c r="G587" s="167"/>
      <c r="H587" s="172"/>
      <c r="I587" s="172"/>
      <c r="J587" s="172"/>
      <c r="K587" s="173"/>
      <c r="L587" s="174"/>
      <c r="M587" s="174"/>
      <c r="N587" s="174"/>
      <c r="O587" s="171"/>
      <c r="P587" s="171"/>
      <c r="Q587" s="172"/>
      <c r="R587" s="171"/>
      <c r="S587" s="171"/>
    </row>
    <row r="588" spans="6:19" ht="18" customHeight="1" x14ac:dyDescent="0.25">
      <c r="F588" s="167"/>
      <c r="G588" s="167"/>
      <c r="H588" s="172"/>
      <c r="I588" s="172"/>
      <c r="J588" s="172"/>
      <c r="K588" s="173"/>
      <c r="L588" s="174"/>
      <c r="M588" s="174"/>
      <c r="N588" s="174"/>
      <c r="O588" s="171"/>
      <c r="P588" s="171"/>
      <c r="Q588" s="172"/>
      <c r="R588" s="171"/>
      <c r="S588" s="171"/>
    </row>
    <row r="589" spans="6:19" ht="18" customHeight="1" x14ac:dyDescent="0.25">
      <c r="F589" s="167"/>
      <c r="G589" s="167"/>
      <c r="H589" s="172"/>
      <c r="I589" s="172"/>
      <c r="J589" s="172"/>
      <c r="K589" s="173"/>
      <c r="L589" s="174"/>
      <c r="M589" s="174"/>
      <c r="N589" s="174"/>
      <c r="O589" s="171"/>
      <c r="P589" s="171"/>
      <c r="Q589" s="172"/>
      <c r="R589" s="171"/>
      <c r="S589" s="171"/>
    </row>
    <row r="590" spans="6:19" ht="18" customHeight="1" x14ac:dyDescent="0.25">
      <c r="F590" s="167"/>
      <c r="G590" s="167"/>
      <c r="H590" s="172"/>
      <c r="I590" s="172"/>
      <c r="J590" s="172"/>
      <c r="K590" s="173"/>
      <c r="L590" s="174"/>
      <c r="M590" s="174"/>
      <c r="N590" s="174"/>
      <c r="O590" s="171"/>
      <c r="P590" s="171"/>
      <c r="Q590" s="172"/>
      <c r="R590" s="171"/>
      <c r="S590" s="171"/>
    </row>
    <row r="591" spans="6:19" ht="18" customHeight="1" x14ac:dyDescent="0.25">
      <c r="F591" s="167"/>
      <c r="G591" s="167"/>
      <c r="H591" s="172"/>
      <c r="I591" s="172"/>
      <c r="J591" s="172"/>
      <c r="K591" s="173"/>
      <c r="L591" s="174"/>
      <c r="M591" s="174"/>
      <c r="N591" s="174"/>
      <c r="O591" s="171"/>
      <c r="P591" s="171"/>
      <c r="Q591" s="172"/>
      <c r="R591" s="171"/>
      <c r="S591" s="171"/>
    </row>
    <row r="592" spans="6:19" ht="18" customHeight="1" x14ac:dyDescent="0.25">
      <c r="F592" s="167"/>
      <c r="G592" s="167"/>
      <c r="H592" s="172"/>
      <c r="I592" s="172"/>
      <c r="J592" s="172"/>
      <c r="K592" s="173"/>
      <c r="L592" s="174"/>
      <c r="M592" s="174"/>
      <c r="N592" s="174"/>
      <c r="O592" s="171"/>
      <c r="P592" s="171"/>
      <c r="Q592" s="172"/>
      <c r="R592" s="171"/>
      <c r="S592" s="171"/>
    </row>
    <row r="593" spans="6:19" ht="18" customHeight="1" x14ac:dyDescent="0.25">
      <c r="F593" s="167"/>
      <c r="G593" s="167"/>
      <c r="H593" s="172"/>
      <c r="I593" s="172"/>
      <c r="J593" s="172"/>
      <c r="K593" s="173"/>
      <c r="L593" s="174"/>
      <c r="M593" s="174"/>
      <c r="N593" s="174"/>
      <c r="O593" s="171"/>
      <c r="P593" s="171"/>
      <c r="Q593" s="172"/>
      <c r="R593" s="171"/>
      <c r="S593" s="171"/>
    </row>
    <row r="594" spans="6:19" ht="18" customHeight="1" x14ac:dyDescent="0.25">
      <c r="F594" s="167"/>
      <c r="G594" s="167"/>
      <c r="H594" s="172"/>
      <c r="I594" s="172"/>
      <c r="J594" s="172"/>
      <c r="K594" s="173"/>
      <c r="L594" s="174"/>
      <c r="M594" s="174"/>
      <c r="N594" s="174"/>
      <c r="O594" s="171"/>
      <c r="P594" s="171"/>
      <c r="Q594" s="172"/>
      <c r="R594" s="171"/>
      <c r="S594" s="171"/>
    </row>
    <row r="595" spans="6:19" ht="18" customHeight="1" x14ac:dyDescent="0.25">
      <c r="F595" s="167"/>
      <c r="G595" s="167"/>
      <c r="H595" s="172"/>
      <c r="I595" s="172"/>
      <c r="J595" s="172"/>
      <c r="K595" s="173"/>
      <c r="L595" s="174"/>
      <c r="M595" s="174"/>
      <c r="N595" s="174"/>
      <c r="O595" s="171"/>
      <c r="P595" s="171"/>
      <c r="Q595" s="172"/>
      <c r="R595" s="171"/>
      <c r="S595" s="171"/>
    </row>
    <row r="596" spans="6:19" ht="18" customHeight="1" x14ac:dyDescent="0.25">
      <c r="F596" s="167"/>
      <c r="G596" s="167"/>
      <c r="H596" s="172"/>
      <c r="I596" s="172"/>
      <c r="J596" s="172"/>
      <c r="K596" s="173"/>
      <c r="L596" s="174"/>
      <c r="M596" s="174"/>
      <c r="N596" s="174"/>
      <c r="O596" s="171"/>
      <c r="P596" s="171"/>
      <c r="Q596" s="172"/>
      <c r="R596" s="171"/>
      <c r="S596" s="171"/>
    </row>
    <row r="597" spans="6:19" ht="18" customHeight="1" x14ac:dyDescent="0.25">
      <c r="F597" s="167"/>
      <c r="G597" s="167"/>
      <c r="H597" s="172"/>
      <c r="I597" s="172"/>
      <c r="J597" s="172"/>
      <c r="K597" s="173"/>
      <c r="L597" s="174"/>
      <c r="M597" s="174"/>
      <c r="N597" s="174"/>
      <c r="O597" s="171"/>
      <c r="P597" s="171"/>
      <c r="Q597" s="172"/>
      <c r="R597" s="171"/>
      <c r="S597" s="171"/>
    </row>
    <row r="598" spans="6:19" ht="18" customHeight="1" x14ac:dyDescent="0.25">
      <c r="F598" s="167"/>
      <c r="G598" s="167"/>
      <c r="H598" s="172"/>
      <c r="I598" s="172"/>
      <c r="J598" s="172"/>
      <c r="K598" s="173"/>
      <c r="L598" s="174"/>
      <c r="M598" s="174"/>
      <c r="N598" s="174"/>
      <c r="O598" s="171"/>
      <c r="P598" s="171"/>
      <c r="Q598" s="172"/>
      <c r="R598" s="171"/>
      <c r="S598" s="171"/>
    </row>
    <row r="599" spans="6:19" ht="18" customHeight="1" x14ac:dyDescent="0.25">
      <c r="F599" s="167"/>
      <c r="G599" s="167"/>
      <c r="H599" s="172"/>
      <c r="I599" s="172"/>
      <c r="J599" s="172"/>
      <c r="K599" s="173"/>
      <c r="L599" s="174"/>
      <c r="M599" s="174"/>
      <c r="N599" s="174"/>
      <c r="O599" s="171"/>
      <c r="P599" s="171"/>
      <c r="Q599" s="172"/>
      <c r="R599" s="171"/>
      <c r="S599" s="171"/>
    </row>
    <row r="600" spans="6:19" ht="18" customHeight="1" x14ac:dyDescent="0.25">
      <c r="F600" s="167"/>
      <c r="G600" s="167"/>
      <c r="H600" s="172"/>
      <c r="I600" s="172"/>
      <c r="J600" s="172"/>
      <c r="K600" s="173"/>
      <c r="L600" s="174"/>
      <c r="M600" s="174"/>
      <c r="N600" s="174"/>
      <c r="O600" s="171"/>
      <c r="P600" s="171"/>
      <c r="Q600" s="172"/>
      <c r="R600" s="171"/>
      <c r="S600" s="171"/>
    </row>
    <row r="601" spans="6:19" ht="18" customHeight="1" x14ac:dyDescent="0.25">
      <c r="F601" s="167"/>
      <c r="G601" s="167"/>
      <c r="H601" s="172"/>
      <c r="I601" s="172"/>
      <c r="J601" s="172"/>
      <c r="K601" s="173"/>
      <c r="L601" s="174"/>
      <c r="M601" s="174"/>
      <c r="N601" s="174"/>
      <c r="O601" s="171"/>
      <c r="P601" s="171"/>
      <c r="Q601" s="172"/>
      <c r="R601" s="171"/>
      <c r="S601" s="171"/>
    </row>
    <row r="602" spans="6:19" ht="18" customHeight="1" x14ac:dyDescent="0.25">
      <c r="F602" s="167"/>
      <c r="G602" s="167"/>
      <c r="H602" s="172"/>
      <c r="I602" s="172"/>
      <c r="J602" s="172"/>
      <c r="K602" s="173"/>
      <c r="L602" s="174"/>
      <c r="M602" s="174"/>
      <c r="N602" s="174"/>
      <c r="O602" s="171"/>
      <c r="P602" s="171"/>
      <c r="Q602" s="172"/>
      <c r="R602" s="171"/>
      <c r="S602" s="171"/>
    </row>
    <row r="603" spans="6:19" ht="18" customHeight="1" x14ac:dyDescent="0.25">
      <c r="F603" s="167"/>
      <c r="G603" s="167"/>
      <c r="H603" s="172"/>
      <c r="I603" s="172"/>
      <c r="J603" s="172"/>
      <c r="K603" s="173"/>
      <c r="L603" s="174"/>
      <c r="M603" s="174"/>
      <c r="N603" s="174"/>
      <c r="O603" s="171"/>
      <c r="P603" s="171"/>
      <c r="Q603" s="172"/>
      <c r="R603" s="171"/>
      <c r="S603" s="171"/>
    </row>
    <row r="604" spans="6:19" ht="18" customHeight="1" x14ac:dyDescent="0.25">
      <c r="F604" s="167"/>
      <c r="G604" s="167"/>
      <c r="H604" s="172"/>
      <c r="I604" s="172"/>
      <c r="J604" s="172"/>
      <c r="K604" s="173"/>
      <c r="L604" s="174"/>
      <c r="M604" s="174"/>
      <c r="N604" s="174"/>
      <c r="O604" s="171"/>
      <c r="P604" s="171"/>
      <c r="Q604" s="172"/>
      <c r="R604" s="171"/>
      <c r="S604" s="171"/>
    </row>
    <row r="605" spans="6:19" ht="18" customHeight="1" x14ac:dyDescent="0.25">
      <c r="F605" s="167"/>
      <c r="G605" s="167"/>
      <c r="H605" s="172"/>
      <c r="I605" s="172"/>
      <c r="J605" s="172"/>
      <c r="K605" s="173"/>
      <c r="L605" s="174"/>
      <c r="M605" s="174"/>
      <c r="N605" s="174"/>
      <c r="O605" s="171"/>
      <c r="P605" s="171"/>
      <c r="Q605" s="172"/>
      <c r="R605" s="171"/>
      <c r="S605" s="171"/>
    </row>
    <row r="606" spans="6:19" ht="18" customHeight="1" x14ac:dyDescent="0.25">
      <c r="F606" s="167"/>
      <c r="G606" s="167"/>
      <c r="H606" s="172"/>
      <c r="I606" s="172"/>
      <c r="J606" s="172"/>
      <c r="K606" s="173"/>
      <c r="L606" s="174"/>
      <c r="M606" s="174"/>
      <c r="N606" s="174"/>
      <c r="O606" s="171"/>
      <c r="P606" s="171"/>
      <c r="Q606" s="172"/>
      <c r="R606" s="171"/>
      <c r="S606" s="171"/>
    </row>
    <row r="607" spans="6:19" ht="18" customHeight="1" x14ac:dyDescent="0.25">
      <c r="F607" s="167"/>
      <c r="G607" s="167"/>
      <c r="H607" s="172"/>
      <c r="I607" s="172"/>
      <c r="J607" s="172"/>
      <c r="K607" s="173"/>
      <c r="L607" s="174"/>
      <c r="M607" s="174"/>
      <c r="N607" s="174"/>
      <c r="O607" s="171"/>
      <c r="P607" s="171"/>
      <c r="Q607" s="172"/>
      <c r="R607" s="171"/>
      <c r="S607" s="171"/>
    </row>
    <row r="608" spans="6:19" ht="18" customHeight="1" x14ac:dyDescent="0.25">
      <c r="F608" s="167"/>
      <c r="G608" s="167"/>
      <c r="H608" s="172"/>
      <c r="I608" s="172"/>
      <c r="J608" s="172"/>
      <c r="K608" s="173"/>
      <c r="L608" s="174"/>
      <c r="M608" s="174"/>
      <c r="N608" s="174"/>
      <c r="O608" s="171"/>
      <c r="P608" s="171"/>
      <c r="Q608" s="172"/>
      <c r="R608" s="171"/>
      <c r="S608" s="171"/>
    </row>
    <row r="609" spans="6:19" ht="18" customHeight="1" x14ac:dyDescent="0.25">
      <c r="F609" s="167"/>
      <c r="G609" s="167"/>
      <c r="H609" s="172"/>
      <c r="I609" s="172"/>
      <c r="J609" s="172"/>
      <c r="K609" s="173"/>
      <c r="L609" s="174"/>
      <c r="M609" s="174"/>
      <c r="N609" s="174"/>
      <c r="O609" s="171"/>
      <c r="P609" s="171"/>
      <c r="Q609" s="172"/>
      <c r="R609" s="171"/>
      <c r="S609" s="171"/>
    </row>
    <row r="610" spans="6:19" ht="18" customHeight="1" x14ac:dyDescent="0.25">
      <c r="F610" s="167"/>
      <c r="G610" s="167"/>
      <c r="H610" s="172"/>
      <c r="I610" s="172"/>
      <c r="J610" s="172"/>
      <c r="K610" s="173"/>
      <c r="L610" s="174"/>
      <c r="M610" s="174"/>
      <c r="N610" s="174"/>
      <c r="O610" s="171"/>
      <c r="P610" s="171"/>
      <c r="Q610" s="172"/>
      <c r="R610" s="171"/>
      <c r="S610" s="171"/>
    </row>
    <row r="611" spans="6:19" ht="18" customHeight="1" x14ac:dyDescent="0.25">
      <c r="F611" s="167"/>
      <c r="G611" s="167"/>
      <c r="H611" s="172"/>
      <c r="I611" s="172"/>
      <c r="J611" s="172"/>
      <c r="K611" s="173"/>
      <c r="L611" s="174"/>
      <c r="M611" s="174"/>
      <c r="N611" s="174"/>
      <c r="O611" s="171"/>
      <c r="P611" s="171"/>
      <c r="Q611" s="172"/>
      <c r="R611" s="171"/>
      <c r="S611" s="171"/>
    </row>
    <row r="612" spans="6:19" ht="18" customHeight="1" x14ac:dyDescent="0.25">
      <c r="F612" s="167"/>
      <c r="G612" s="167"/>
      <c r="H612" s="172"/>
      <c r="I612" s="172"/>
      <c r="J612" s="172"/>
      <c r="K612" s="173"/>
      <c r="L612" s="174"/>
      <c r="M612" s="174"/>
      <c r="N612" s="174"/>
      <c r="O612" s="171"/>
      <c r="P612" s="171"/>
      <c r="Q612" s="172"/>
      <c r="R612" s="171"/>
      <c r="S612" s="171"/>
    </row>
    <row r="613" spans="6:19" ht="18" customHeight="1" x14ac:dyDescent="0.25">
      <c r="F613" s="167"/>
      <c r="G613" s="167"/>
      <c r="H613" s="172"/>
      <c r="I613" s="172"/>
      <c r="J613" s="172"/>
      <c r="K613" s="173"/>
      <c r="L613" s="174"/>
      <c r="M613" s="174"/>
      <c r="N613" s="174"/>
      <c r="O613" s="171"/>
      <c r="P613" s="171"/>
      <c r="Q613" s="172"/>
      <c r="R613" s="171"/>
      <c r="S613" s="171"/>
    </row>
    <row r="614" spans="6:19" ht="18" customHeight="1" x14ac:dyDescent="0.25">
      <c r="F614" s="167"/>
      <c r="G614" s="167"/>
      <c r="H614" s="172"/>
      <c r="I614" s="172"/>
      <c r="J614" s="172"/>
      <c r="K614" s="173"/>
      <c r="L614" s="174"/>
      <c r="M614" s="174"/>
      <c r="N614" s="174"/>
      <c r="O614" s="171"/>
      <c r="P614" s="171"/>
      <c r="Q614" s="172"/>
      <c r="R614" s="171"/>
      <c r="S614" s="171"/>
    </row>
    <row r="615" spans="6:19" ht="18" customHeight="1" x14ac:dyDescent="0.25">
      <c r="F615" s="167"/>
      <c r="G615" s="167"/>
      <c r="H615" s="172"/>
      <c r="I615" s="172"/>
      <c r="J615" s="172"/>
      <c r="K615" s="173"/>
      <c r="L615" s="174"/>
      <c r="M615" s="174"/>
      <c r="N615" s="174"/>
      <c r="O615" s="171"/>
      <c r="P615" s="171"/>
      <c r="Q615" s="172"/>
      <c r="R615" s="171"/>
      <c r="S615" s="171"/>
    </row>
    <row r="616" spans="6:19" ht="18" customHeight="1" x14ac:dyDescent="0.25">
      <c r="F616" s="167"/>
      <c r="G616" s="167"/>
      <c r="H616" s="172"/>
      <c r="I616" s="172"/>
      <c r="J616" s="172"/>
      <c r="K616" s="173"/>
      <c r="L616" s="174"/>
      <c r="M616" s="174"/>
      <c r="N616" s="174"/>
      <c r="O616" s="171"/>
      <c r="P616" s="171"/>
      <c r="Q616" s="172"/>
      <c r="R616" s="171"/>
      <c r="S616" s="171"/>
    </row>
    <row r="617" spans="6:19" ht="18" customHeight="1" x14ac:dyDescent="0.25">
      <c r="F617" s="167"/>
      <c r="G617" s="167"/>
      <c r="H617" s="172"/>
      <c r="I617" s="172"/>
      <c r="J617" s="172"/>
      <c r="K617" s="173"/>
      <c r="L617" s="174"/>
      <c r="M617" s="174"/>
      <c r="N617" s="174"/>
      <c r="O617" s="171"/>
      <c r="P617" s="171"/>
      <c r="Q617" s="172"/>
      <c r="R617" s="171"/>
      <c r="S617" s="171"/>
    </row>
    <row r="618" spans="6:19" ht="18" customHeight="1" x14ac:dyDescent="0.25">
      <c r="F618" s="167"/>
      <c r="G618" s="167"/>
      <c r="H618" s="172"/>
      <c r="I618" s="172"/>
      <c r="J618" s="172"/>
      <c r="K618" s="173"/>
      <c r="L618" s="174"/>
      <c r="M618" s="174"/>
      <c r="N618" s="174"/>
      <c r="O618" s="171"/>
      <c r="P618" s="171"/>
      <c r="Q618" s="172"/>
      <c r="R618" s="171"/>
      <c r="S618" s="171"/>
    </row>
    <row r="619" spans="6:19" ht="18" customHeight="1" x14ac:dyDescent="0.25">
      <c r="F619" s="167"/>
      <c r="G619" s="167"/>
      <c r="H619" s="172"/>
      <c r="I619" s="172"/>
      <c r="J619" s="172"/>
      <c r="K619" s="173"/>
      <c r="L619" s="174"/>
      <c r="M619" s="174"/>
      <c r="N619" s="174"/>
      <c r="O619" s="171"/>
      <c r="P619" s="171"/>
      <c r="Q619" s="172"/>
      <c r="R619" s="171"/>
      <c r="S619" s="171"/>
    </row>
    <row r="620" spans="6:19" ht="18" customHeight="1" x14ac:dyDescent="0.25">
      <c r="F620" s="167"/>
      <c r="G620" s="167"/>
      <c r="H620" s="172"/>
      <c r="I620" s="172"/>
      <c r="J620" s="172"/>
      <c r="K620" s="173"/>
      <c r="L620" s="174"/>
      <c r="M620" s="174"/>
      <c r="N620" s="174"/>
      <c r="O620" s="171"/>
      <c r="P620" s="171"/>
      <c r="Q620" s="172"/>
      <c r="R620" s="171"/>
      <c r="S620" s="171"/>
    </row>
    <row r="621" spans="6:19" ht="18" customHeight="1" x14ac:dyDescent="0.25">
      <c r="F621" s="167"/>
      <c r="G621" s="167"/>
      <c r="H621" s="172"/>
      <c r="I621" s="172"/>
      <c r="J621" s="172"/>
      <c r="K621" s="173"/>
      <c r="L621" s="174"/>
      <c r="M621" s="174"/>
      <c r="N621" s="174"/>
      <c r="O621" s="171"/>
      <c r="P621" s="171"/>
      <c r="Q621" s="172"/>
      <c r="R621" s="171"/>
      <c r="S621" s="171"/>
    </row>
    <row r="622" spans="6:19" ht="18" customHeight="1" x14ac:dyDescent="0.25">
      <c r="F622" s="167"/>
      <c r="G622" s="167"/>
      <c r="H622" s="172"/>
      <c r="I622" s="172"/>
      <c r="J622" s="172"/>
      <c r="K622" s="173"/>
      <c r="L622" s="174"/>
      <c r="M622" s="174"/>
      <c r="N622" s="174"/>
      <c r="O622" s="171"/>
      <c r="P622" s="171"/>
      <c r="Q622" s="172"/>
      <c r="R622" s="171"/>
      <c r="S622" s="171"/>
    </row>
    <row r="623" spans="6:19" ht="18" customHeight="1" x14ac:dyDescent="0.25">
      <c r="F623" s="167"/>
      <c r="G623" s="167"/>
      <c r="H623" s="172"/>
      <c r="I623" s="172"/>
      <c r="J623" s="172"/>
      <c r="K623" s="173"/>
      <c r="L623" s="174"/>
      <c r="M623" s="174"/>
      <c r="N623" s="174"/>
      <c r="O623" s="171"/>
      <c r="P623" s="171"/>
      <c r="Q623" s="172"/>
      <c r="R623" s="171"/>
      <c r="S623" s="171"/>
    </row>
    <row r="624" spans="6:19" ht="18" customHeight="1" x14ac:dyDescent="0.25">
      <c r="F624" s="167"/>
      <c r="G624" s="167"/>
      <c r="H624" s="172"/>
      <c r="I624" s="172"/>
      <c r="J624" s="172"/>
      <c r="K624" s="173"/>
      <c r="L624" s="174"/>
      <c r="M624" s="174"/>
      <c r="N624" s="174"/>
      <c r="O624" s="171"/>
      <c r="P624" s="171"/>
      <c r="Q624" s="172"/>
      <c r="R624" s="171"/>
      <c r="S624" s="171"/>
    </row>
    <row r="625" spans="6:19" ht="18" customHeight="1" x14ac:dyDescent="0.25">
      <c r="F625" s="167"/>
      <c r="G625" s="167"/>
      <c r="H625" s="172"/>
      <c r="I625" s="172"/>
      <c r="J625" s="172"/>
      <c r="K625" s="173"/>
      <c r="L625" s="174"/>
      <c r="M625" s="174"/>
      <c r="N625" s="174"/>
      <c r="O625" s="171"/>
      <c r="P625" s="171"/>
      <c r="Q625" s="172"/>
      <c r="R625" s="171"/>
      <c r="S625" s="171"/>
    </row>
    <row r="626" spans="6:19" ht="18" customHeight="1" x14ac:dyDescent="0.25">
      <c r="F626" s="167"/>
      <c r="G626" s="167"/>
      <c r="H626" s="172"/>
      <c r="I626" s="172"/>
      <c r="J626" s="172"/>
      <c r="K626" s="173"/>
      <c r="L626" s="174"/>
      <c r="M626" s="174"/>
      <c r="N626" s="174"/>
      <c r="O626" s="171"/>
      <c r="P626" s="171"/>
      <c r="Q626" s="172"/>
      <c r="R626" s="171"/>
      <c r="S626" s="171"/>
    </row>
    <row r="627" spans="6:19" ht="18" customHeight="1" x14ac:dyDescent="0.25">
      <c r="F627" s="167"/>
      <c r="G627" s="167"/>
      <c r="H627" s="172"/>
      <c r="I627" s="172"/>
      <c r="J627" s="172"/>
      <c r="K627" s="173"/>
      <c r="L627" s="174"/>
      <c r="M627" s="174"/>
      <c r="N627" s="174"/>
      <c r="O627" s="171"/>
      <c r="P627" s="171"/>
      <c r="Q627" s="172"/>
      <c r="R627" s="171"/>
      <c r="S627" s="171"/>
    </row>
    <row r="628" spans="6:19" ht="18" customHeight="1" x14ac:dyDescent="0.25">
      <c r="F628" s="167"/>
      <c r="G628" s="167"/>
      <c r="H628" s="172"/>
      <c r="I628" s="172"/>
      <c r="J628" s="172"/>
      <c r="K628" s="173"/>
      <c r="L628" s="174"/>
      <c r="M628" s="174"/>
      <c r="N628" s="174"/>
      <c r="O628" s="171"/>
      <c r="P628" s="171"/>
      <c r="Q628" s="172"/>
      <c r="R628" s="171"/>
      <c r="S628" s="171"/>
    </row>
    <row r="629" spans="6:19" ht="18" customHeight="1" x14ac:dyDescent="0.25">
      <c r="F629" s="167"/>
      <c r="G629" s="167"/>
      <c r="H629" s="172"/>
      <c r="I629" s="172"/>
      <c r="J629" s="172"/>
      <c r="K629" s="173"/>
      <c r="L629" s="174"/>
      <c r="M629" s="174"/>
      <c r="N629" s="174"/>
      <c r="O629" s="171"/>
      <c r="P629" s="171"/>
      <c r="Q629" s="172"/>
      <c r="R629" s="171"/>
      <c r="S629" s="171"/>
    </row>
    <row r="630" spans="6:19" ht="18" customHeight="1" x14ac:dyDescent="0.25">
      <c r="F630" s="167"/>
      <c r="G630" s="167"/>
      <c r="H630" s="172"/>
      <c r="I630" s="172"/>
      <c r="J630" s="172"/>
      <c r="K630" s="173"/>
      <c r="L630" s="174"/>
      <c r="M630" s="174"/>
      <c r="N630" s="174"/>
      <c r="O630" s="171"/>
      <c r="P630" s="171"/>
      <c r="Q630" s="172"/>
      <c r="R630" s="171"/>
      <c r="S630" s="171"/>
    </row>
    <row r="631" spans="6:19" ht="18" customHeight="1" x14ac:dyDescent="0.25">
      <c r="F631" s="167"/>
      <c r="G631" s="167"/>
      <c r="H631" s="172"/>
      <c r="I631" s="172"/>
      <c r="J631" s="172"/>
      <c r="K631" s="173"/>
      <c r="L631" s="174"/>
      <c r="M631" s="174"/>
      <c r="N631" s="174"/>
      <c r="O631" s="171"/>
      <c r="P631" s="171"/>
      <c r="Q631" s="172"/>
      <c r="R631" s="171"/>
      <c r="S631" s="171"/>
    </row>
    <row r="632" spans="6:19" ht="18" customHeight="1" x14ac:dyDescent="0.25">
      <c r="F632" s="167"/>
      <c r="G632" s="167"/>
      <c r="H632" s="172"/>
      <c r="I632" s="172"/>
      <c r="J632" s="172"/>
      <c r="K632" s="173"/>
      <c r="L632" s="174"/>
      <c r="M632" s="174"/>
      <c r="N632" s="174"/>
      <c r="O632" s="171"/>
      <c r="P632" s="171"/>
      <c r="Q632" s="172"/>
      <c r="R632" s="171"/>
      <c r="S632" s="171"/>
    </row>
    <row r="633" spans="6:19" ht="18" customHeight="1" x14ac:dyDescent="0.25">
      <c r="F633" s="167"/>
      <c r="G633" s="167"/>
      <c r="H633" s="172"/>
      <c r="I633" s="172"/>
      <c r="J633" s="172"/>
      <c r="K633" s="173"/>
      <c r="L633" s="174"/>
      <c r="M633" s="174"/>
      <c r="N633" s="174"/>
      <c r="O633" s="171"/>
      <c r="P633" s="171"/>
      <c r="Q633" s="172"/>
      <c r="R633" s="171"/>
      <c r="S633" s="171"/>
    </row>
    <row r="634" spans="6:19" ht="18" customHeight="1" x14ac:dyDescent="0.25">
      <c r="F634" s="167"/>
      <c r="G634" s="167"/>
      <c r="H634" s="172"/>
      <c r="I634" s="172"/>
      <c r="J634" s="172"/>
      <c r="K634" s="173"/>
      <c r="L634" s="174"/>
      <c r="M634" s="174"/>
      <c r="N634" s="174"/>
      <c r="O634" s="171"/>
      <c r="P634" s="171"/>
      <c r="Q634" s="172"/>
      <c r="R634" s="171"/>
      <c r="S634" s="171"/>
    </row>
    <row r="635" spans="6:19" ht="18" customHeight="1" x14ac:dyDescent="0.25">
      <c r="F635" s="167"/>
      <c r="G635" s="167"/>
      <c r="H635" s="172"/>
      <c r="I635" s="172"/>
      <c r="J635" s="172"/>
      <c r="K635" s="173"/>
      <c r="L635" s="174"/>
      <c r="M635" s="174"/>
      <c r="N635" s="174"/>
      <c r="O635" s="171"/>
      <c r="P635" s="171"/>
      <c r="Q635" s="172"/>
      <c r="R635" s="171"/>
      <c r="S635" s="171"/>
    </row>
    <row r="636" spans="6:19" ht="18" customHeight="1" x14ac:dyDescent="0.25">
      <c r="F636" s="167"/>
      <c r="G636" s="167"/>
      <c r="H636" s="172"/>
      <c r="I636" s="172"/>
      <c r="J636" s="172"/>
      <c r="K636" s="173"/>
      <c r="L636" s="174"/>
      <c r="M636" s="174"/>
      <c r="N636" s="174"/>
      <c r="O636" s="171"/>
      <c r="P636" s="171"/>
      <c r="Q636" s="172"/>
      <c r="R636" s="171"/>
      <c r="S636" s="171"/>
    </row>
    <row r="637" spans="6:19" ht="18" customHeight="1" x14ac:dyDescent="0.25">
      <c r="F637" s="167"/>
      <c r="G637" s="167"/>
      <c r="H637" s="172"/>
      <c r="I637" s="172"/>
      <c r="J637" s="172"/>
      <c r="K637" s="173"/>
      <c r="L637" s="174"/>
      <c r="M637" s="174"/>
      <c r="N637" s="174"/>
      <c r="O637" s="171"/>
      <c r="P637" s="171"/>
      <c r="Q637" s="172"/>
      <c r="R637" s="171"/>
      <c r="S637" s="171"/>
    </row>
    <row r="638" spans="6:19" ht="18" customHeight="1" x14ac:dyDescent="0.25">
      <c r="F638" s="167"/>
      <c r="G638" s="167"/>
      <c r="H638" s="172"/>
      <c r="I638" s="172"/>
      <c r="J638" s="172"/>
      <c r="K638" s="173"/>
      <c r="L638" s="174"/>
      <c r="M638" s="174"/>
      <c r="N638" s="174"/>
      <c r="O638" s="171"/>
      <c r="P638" s="171"/>
      <c r="Q638" s="172"/>
      <c r="R638" s="171"/>
      <c r="S638" s="171"/>
    </row>
    <row r="639" spans="6:19" ht="18" customHeight="1" x14ac:dyDescent="0.25">
      <c r="F639" s="167"/>
      <c r="G639" s="167"/>
      <c r="H639" s="172"/>
      <c r="I639" s="172"/>
      <c r="J639" s="172"/>
      <c r="K639" s="173"/>
      <c r="L639" s="174"/>
      <c r="M639" s="174"/>
      <c r="N639" s="174"/>
      <c r="O639" s="171"/>
      <c r="P639" s="171"/>
      <c r="Q639" s="172"/>
      <c r="R639" s="171"/>
      <c r="S639" s="171"/>
    </row>
    <row r="640" spans="6:19" ht="18" customHeight="1" x14ac:dyDescent="0.25">
      <c r="F640" s="167"/>
      <c r="G640" s="167"/>
      <c r="H640" s="172"/>
      <c r="I640" s="172"/>
      <c r="J640" s="172"/>
      <c r="K640" s="173"/>
      <c r="L640" s="174"/>
      <c r="M640" s="174"/>
      <c r="N640" s="174"/>
      <c r="O640" s="171"/>
      <c r="P640" s="171"/>
      <c r="Q640" s="172"/>
      <c r="R640" s="171"/>
      <c r="S640" s="171"/>
    </row>
    <row r="641" spans="6:19" ht="18" customHeight="1" x14ac:dyDescent="0.25">
      <c r="F641" s="167"/>
      <c r="G641" s="167"/>
      <c r="H641" s="172"/>
      <c r="I641" s="172"/>
      <c r="J641" s="172"/>
      <c r="K641" s="173"/>
      <c r="L641" s="174"/>
      <c r="M641" s="174"/>
      <c r="N641" s="174"/>
      <c r="O641" s="171"/>
      <c r="P641" s="171"/>
      <c r="Q641" s="172"/>
      <c r="R641" s="171"/>
      <c r="S641" s="171"/>
    </row>
    <row r="642" spans="6:19" ht="18" customHeight="1" x14ac:dyDescent="0.25">
      <c r="F642" s="167"/>
      <c r="G642" s="167"/>
      <c r="H642" s="172"/>
      <c r="I642" s="172"/>
      <c r="J642" s="172"/>
      <c r="K642" s="173"/>
      <c r="L642" s="174"/>
      <c r="M642" s="174"/>
      <c r="N642" s="174"/>
      <c r="O642" s="171"/>
      <c r="P642" s="171"/>
      <c r="Q642" s="172"/>
      <c r="R642" s="171"/>
      <c r="S642" s="171"/>
    </row>
    <row r="643" spans="6:19" ht="18" customHeight="1" x14ac:dyDescent="0.25">
      <c r="F643" s="167"/>
      <c r="G643" s="167"/>
      <c r="H643" s="172"/>
      <c r="I643" s="172"/>
      <c r="J643" s="172"/>
      <c r="K643" s="173"/>
      <c r="L643" s="174"/>
      <c r="M643" s="174"/>
      <c r="N643" s="174"/>
      <c r="O643" s="171"/>
      <c r="P643" s="171"/>
      <c r="Q643" s="172"/>
      <c r="R643" s="171"/>
      <c r="S643" s="171"/>
    </row>
    <row r="644" spans="6:19" ht="18" customHeight="1" x14ac:dyDescent="0.25">
      <c r="F644" s="167"/>
      <c r="G644" s="167"/>
      <c r="H644" s="172"/>
      <c r="I644" s="172"/>
      <c r="J644" s="172"/>
      <c r="K644" s="173"/>
      <c r="L644" s="174"/>
      <c r="M644" s="174"/>
      <c r="N644" s="174"/>
      <c r="O644" s="171"/>
      <c r="P644" s="171"/>
      <c r="Q644" s="172"/>
      <c r="R644" s="171"/>
      <c r="S644" s="171"/>
    </row>
    <row r="645" spans="6:19" ht="18" customHeight="1" x14ac:dyDescent="0.25">
      <c r="F645" s="167"/>
      <c r="G645" s="167"/>
      <c r="H645" s="172"/>
      <c r="I645" s="172"/>
      <c r="J645" s="172"/>
      <c r="K645" s="173"/>
      <c r="L645" s="174"/>
      <c r="M645" s="174"/>
      <c r="N645" s="174"/>
      <c r="O645" s="171"/>
      <c r="P645" s="171"/>
      <c r="Q645" s="172"/>
      <c r="R645" s="171"/>
      <c r="S645" s="171"/>
    </row>
    <row r="646" spans="6:19" ht="18" customHeight="1" x14ac:dyDescent="0.25">
      <c r="F646" s="167"/>
      <c r="G646" s="167"/>
      <c r="H646" s="172"/>
      <c r="I646" s="172"/>
      <c r="J646" s="172"/>
      <c r="K646" s="173"/>
      <c r="L646" s="174"/>
      <c r="M646" s="174"/>
      <c r="N646" s="174"/>
      <c r="O646" s="171"/>
      <c r="P646" s="171"/>
      <c r="Q646" s="172"/>
      <c r="R646" s="171"/>
      <c r="S646" s="171"/>
    </row>
    <row r="647" spans="6:19" ht="18" customHeight="1" x14ac:dyDescent="0.25">
      <c r="F647" s="167"/>
      <c r="G647" s="167"/>
      <c r="H647" s="172"/>
      <c r="I647" s="172"/>
      <c r="J647" s="172"/>
      <c r="K647" s="173"/>
      <c r="L647" s="174"/>
      <c r="M647" s="174"/>
      <c r="N647" s="174"/>
      <c r="O647" s="171"/>
      <c r="P647" s="171"/>
      <c r="Q647" s="172"/>
      <c r="R647" s="171"/>
      <c r="S647" s="171"/>
    </row>
    <row r="648" spans="6:19" ht="18" customHeight="1" x14ac:dyDescent="0.25">
      <c r="F648" s="167"/>
      <c r="G648" s="167"/>
      <c r="H648" s="172"/>
      <c r="I648" s="172"/>
      <c r="J648" s="172"/>
      <c r="K648" s="173"/>
      <c r="L648" s="174"/>
      <c r="M648" s="174"/>
      <c r="N648" s="174"/>
      <c r="O648" s="171"/>
      <c r="P648" s="171"/>
      <c r="Q648" s="172"/>
      <c r="R648" s="171"/>
      <c r="S648" s="171"/>
    </row>
    <row r="649" spans="6:19" ht="18" customHeight="1" x14ac:dyDescent="0.25">
      <c r="F649" s="167"/>
      <c r="G649" s="167"/>
      <c r="H649" s="172"/>
      <c r="I649" s="172"/>
      <c r="J649" s="172"/>
      <c r="K649" s="173"/>
      <c r="L649" s="174"/>
      <c r="M649" s="174"/>
      <c r="N649" s="174"/>
      <c r="O649" s="171"/>
      <c r="P649" s="171"/>
      <c r="Q649" s="172"/>
      <c r="R649" s="171"/>
      <c r="S649" s="171"/>
    </row>
    <row r="650" spans="6:19" ht="18" customHeight="1" x14ac:dyDescent="0.25">
      <c r="F650" s="167"/>
      <c r="G650" s="167"/>
      <c r="H650" s="172"/>
      <c r="I650" s="172"/>
      <c r="J650" s="172"/>
      <c r="K650" s="173"/>
      <c r="L650" s="174"/>
      <c r="M650" s="174"/>
      <c r="N650" s="174"/>
      <c r="O650" s="171"/>
      <c r="P650" s="171"/>
      <c r="Q650" s="172"/>
      <c r="R650" s="171"/>
      <c r="S650" s="171"/>
    </row>
    <row r="651" spans="6:19" ht="18" customHeight="1" x14ac:dyDescent="0.25">
      <c r="F651" s="167"/>
      <c r="G651" s="167"/>
      <c r="H651" s="172"/>
      <c r="I651" s="172"/>
      <c r="J651" s="172"/>
      <c r="K651" s="173"/>
      <c r="L651" s="174"/>
      <c r="M651" s="174"/>
      <c r="N651" s="174"/>
      <c r="O651" s="171"/>
      <c r="P651" s="171"/>
      <c r="Q651" s="172"/>
      <c r="R651" s="171"/>
      <c r="S651" s="171"/>
    </row>
    <row r="652" spans="6:19" ht="18" customHeight="1" x14ac:dyDescent="0.25">
      <c r="F652" s="167"/>
      <c r="G652" s="167"/>
      <c r="H652" s="172"/>
      <c r="I652" s="172"/>
      <c r="J652" s="172"/>
      <c r="K652" s="173"/>
      <c r="L652" s="174"/>
      <c r="M652" s="174"/>
      <c r="N652" s="174"/>
      <c r="O652" s="171"/>
      <c r="P652" s="171"/>
      <c r="Q652" s="172"/>
      <c r="R652" s="171"/>
      <c r="S652" s="171"/>
    </row>
    <row r="653" spans="6:19" ht="18" customHeight="1" x14ac:dyDescent="0.25">
      <c r="F653" s="167"/>
      <c r="G653" s="167"/>
      <c r="H653" s="172"/>
      <c r="I653" s="172"/>
      <c r="J653" s="172"/>
      <c r="K653" s="173"/>
      <c r="L653" s="174"/>
      <c r="M653" s="174"/>
      <c r="N653" s="174"/>
      <c r="O653" s="171"/>
      <c r="P653" s="171"/>
      <c r="Q653" s="172"/>
      <c r="R653" s="171"/>
      <c r="S653" s="171"/>
    </row>
    <row r="654" spans="6:19" ht="18" customHeight="1" x14ac:dyDescent="0.25">
      <c r="F654" s="167"/>
      <c r="G654" s="167"/>
      <c r="H654" s="172"/>
      <c r="I654" s="172"/>
      <c r="J654" s="172"/>
      <c r="K654" s="173"/>
      <c r="L654" s="174"/>
      <c r="M654" s="174"/>
      <c r="N654" s="174"/>
      <c r="O654" s="171"/>
      <c r="P654" s="171"/>
      <c r="Q654" s="172"/>
      <c r="R654" s="171"/>
      <c r="S654" s="171"/>
    </row>
    <row r="655" spans="6:19" ht="18" customHeight="1" x14ac:dyDescent="0.25">
      <c r="F655" s="167"/>
      <c r="G655" s="167"/>
      <c r="H655" s="172"/>
      <c r="I655" s="172"/>
      <c r="J655" s="172"/>
      <c r="K655" s="173"/>
      <c r="L655" s="174"/>
      <c r="M655" s="174"/>
      <c r="N655" s="174"/>
      <c r="O655" s="171"/>
      <c r="P655" s="171"/>
      <c r="Q655" s="172"/>
      <c r="R655" s="171"/>
      <c r="S655" s="171"/>
    </row>
    <row r="656" spans="6:19" ht="18" customHeight="1" x14ac:dyDescent="0.25">
      <c r="F656" s="167"/>
      <c r="G656" s="167"/>
      <c r="H656" s="172"/>
      <c r="I656" s="172"/>
      <c r="J656" s="172"/>
      <c r="K656" s="173"/>
      <c r="L656" s="174"/>
      <c r="M656" s="174"/>
      <c r="N656" s="174"/>
      <c r="O656" s="171"/>
      <c r="P656" s="171"/>
      <c r="Q656" s="172"/>
      <c r="R656" s="171"/>
      <c r="S656" s="171"/>
    </row>
    <row r="657" spans="6:19" ht="18" customHeight="1" x14ac:dyDescent="0.25">
      <c r="F657" s="167"/>
      <c r="G657" s="167"/>
      <c r="H657" s="172"/>
      <c r="I657" s="172"/>
      <c r="J657" s="172"/>
      <c r="K657" s="173"/>
      <c r="L657" s="174"/>
      <c r="M657" s="174"/>
      <c r="N657" s="174"/>
      <c r="O657" s="171"/>
      <c r="P657" s="171"/>
      <c r="Q657" s="172"/>
      <c r="R657" s="171"/>
      <c r="S657" s="171"/>
    </row>
    <row r="658" spans="6:19" ht="18" customHeight="1" x14ac:dyDescent="0.25">
      <c r="F658" s="167"/>
      <c r="G658" s="167"/>
      <c r="H658" s="172"/>
      <c r="I658" s="172"/>
      <c r="J658" s="172"/>
      <c r="K658" s="173"/>
      <c r="L658" s="174"/>
      <c r="M658" s="174"/>
      <c r="N658" s="174"/>
      <c r="O658" s="171"/>
      <c r="P658" s="171"/>
      <c r="Q658" s="172"/>
      <c r="R658" s="171"/>
      <c r="S658" s="171"/>
    </row>
    <row r="659" spans="6:19" ht="18" customHeight="1" x14ac:dyDescent="0.25">
      <c r="F659" s="167"/>
      <c r="G659" s="167"/>
      <c r="H659" s="172"/>
      <c r="I659" s="172"/>
      <c r="J659" s="172"/>
      <c r="K659" s="173"/>
      <c r="L659" s="174"/>
      <c r="M659" s="174"/>
      <c r="N659" s="174"/>
      <c r="O659" s="171"/>
      <c r="P659" s="171"/>
      <c r="Q659" s="172"/>
      <c r="R659" s="171"/>
      <c r="S659" s="171"/>
    </row>
    <row r="660" spans="6:19" ht="18" customHeight="1" x14ac:dyDescent="0.25">
      <c r="F660" s="167"/>
      <c r="G660" s="167"/>
      <c r="H660" s="172"/>
      <c r="I660" s="172"/>
      <c r="J660" s="172"/>
      <c r="K660" s="173"/>
      <c r="L660" s="174"/>
      <c r="M660" s="174"/>
      <c r="N660" s="174"/>
      <c r="O660" s="171"/>
      <c r="P660" s="171"/>
      <c r="Q660" s="172"/>
      <c r="R660" s="171"/>
      <c r="S660" s="171"/>
    </row>
    <row r="661" spans="6:19" ht="18" customHeight="1" x14ac:dyDescent="0.25">
      <c r="F661" s="167"/>
      <c r="G661" s="167"/>
      <c r="H661" s="172"/>
      <c r="I661" s="172"/>
      <c r="J661" s="172"/>
      <c r="K661" s="173"/>
      <c r="L661" s="174"/>
      <c r="M661" s="174"/>
      <c r="N661" s="174"/>
      <c r="O661" s="171"/>
      <c r="P661" s="171"/>
      <c r="Q661" s="172"/>
      <c r="R661" s="171"/>
      <c r="S661" s="171"/>
    </row>
    <row r="662" spans="6:19" ht="18" customHeight="1" x14ac:dyDescent="0.25">
      <c r="F662" s="167"/>
      <c r="G662" s="167"/>
      <c r="H662" s="172"/>
      <c r="I662" s="172"/>
      <c r="J662" s="172"/>
      <c r="K662" s="173"/>
      <c r="L662" s="174"/>
      <c r="M662" s="174"/>
      <c r="N662" s="174"/>
      <c r="O662" s="171"/>
      <c r="P662" s="171"/>
      <c r="Q662" s="172"/>
      <c r="R662" s="171"/>
      <c r="S662" s="171"/>
    </row>
    <row r="663" spans="6:19" ht="18" customHeight="1" x14ac:dyDescent="0.25">
      <c r="F663" s="167"/>
      <c r="G663" s="167"/>
      <c r="H663" s="172"/>
      <c r="I663" s="172"/>
      <c r="J663" s="172"/>
      <c r="K663" s="173"/>
      <c r="L663" s="174"/>
      <c r="M663" s="174"/>
      <c r="N663" s="174"/>
      <c r="O663" s="171"/>
      <c r="P663" s="171"/>
      <c r="Q663" s="172"/>
      <c r="R663" s="171"/>
      <c r="S663" s="171"/>
    </row>
    <row r="664" spans="6:19" ht="18" customHeight="1" x14ac:dyDescent="0.25">
      <c r="F664" s="167"/>
      <c r="G664" s="167"/>
      <c r="H664" s="172"/>
      <c r="I664" s="172"/>
      <c r="J664" s="172"/>
      <c r="K664" s="173"/>
      <c r="L664" s="174"/>
      <c r="M664" s="174"/>
      <c r="N664" s="174"/>
      <c r="O664" s="171"/>
      <c r="P664" s="171"/>
      <c r="Q664" s="172"/>
      <c r="R664" s="171"/>
      <c r="S664" s="171"/>
    </row>
    <row r="665" spans="6:19" ht="18" customHeight="1" x14ac:dyDescent="0.25">
      <c r="F665" s="167"/>
      <c r="G665" s="167"/>
      <c r="H665" s="172"/>
      <c r="I665" s="172"/>
      <c r="J665" s="172"/>
      <c r="K665" s="173"/>
      <c r="L665" s="174"/>
      <c r="M665" s="174"/>
      <c r="N665" s="174"/>
      <c r="O665" s="171"/>
      <c r="P665" s="171"/>
      <c r="Q665" s="172"/>
      <c r="R665" s="171"/>
      <c r="S665" s="171"/>
    </row>
    <row r="666" spans="6:19" ht="18" customHeight="1" x14ac:dyDescent="0.25">
      <c r="F666" s="167"/>
      <c r="G666" s="167"/>
      <c r="H666" s="172"/>
      <c r="I666" s="172"/>
      <c r="J666" s="172"/>
      <c r="K666" s="173"/>
      <c r="L666" s="174"/>
      <c r="M666" s="174"/>
      <c r="N666" s="174"/>
      <c r="O666" s="171"/>
      <c r="P666" s="171"/>
      <c r="Q666" s="172"/>
      <c r="R666" s="171"/>
      <c r="S666" s="171"/>
    </row>
    <row r="667" spans="6:19" ht="18" customHeight="1" x14ac:dyDescent="0.25">
      <c r="F667" s="167"/>
      <c r="G667" s="167"/>
      <c r="H667" s="172"/>
      <c r="I667" s="172"/>
      <c r="J667" s="172"/>
      <c r="K667" s="173"/>
      <c r="L667" s="174"/>
      <c r="M667" s="174"/>
      <c r="N667" s="174"/>
      <c r="O667" s="171"/>
      <c r="P667" s="171"/>
      <c r="Q667" s="172"/>
      <c r="R667" s="171"/>
      <c r="S667" s="171"/>
    </row>
    <row r="668" spans="6:19" ht="18" customHeight="1" x14ac:dyDescent="0.25">
      <c r="F668" s="167"/>
      <c r="G668" s="167"/>
      <c r="H668" s="172"/>
      <c r="I668" s="172"/>
      <c r="J668" s="172"/>
      <c r="K668" s="173"/>
      <c r="L668" s="174"/>
      <c r="M668" s="174"/>
      <c r="N668" s="174"/>
      <c r="O668" s="171"/>
      <c r="P668" s="171"/>
      <c r="Q668" s="172"/>
      <c r="R668" s="171"/>
      <c r="S668" s="171"/>
    </row>
    <row r="669" spans="6:19" ht="18" customHeight="1" x14ac:dyDescent="0.25">
      <c r="F669" s="167"/>
      <c r="G669" s="167"/>
      <c r="H669" s="172"/>
      <c r="I669" s="172"/>
      <c r="J669" s="172"/>
      <c r="K669" s="173"/>
      <c r="L669" s="174"/>
      <c r="M669" s="174"/>
      <c r="N669" s="174"/>
      <c r="O669" s="171"/>
      <c r="P669" s="171"/>
      <c r="Q669" s="172"/>
      <c r="R669" s="171"/>
      <c r="S669" s="171"/>
    </row>
    <row r="670" spans="6:19" ht="18" customHeight="1" x14ac:dyDescent="0.25">
      <c r="F670" s="167"/>
      <c r="G670" s="167"/>
      <c r="H670" s="172"/>
      <c r="I670" s="172"/>
      <c r="J670" s="172"/>
      <c r="K670" s="173"/>
      <c r="L670" s="174"/>
      <c r="M670" s="174"/>
      <c r="N670" s="174"/>
      <c r="O670" s="171"/>
      <c r="P670" s="171"/>
      <c r="Q670" s="172"/>
      <c r="R670" s="171"/>
      <c r="S670" s="171"/>
    </row>
    <row r="671" spans="6:19" ht="18" customHeight="1" x14ac:dyDescent="0.25">
      <c r="F671" s="167"/>
      <c r="G671" s="167"/>
      <c r="H671" s="172"/>
      <c r="I671" s="172"/>
      <c r="J671" s="172"/>
      <c r="K671" s="173"/>
      <c r="L671" s="174"/>
      <c r="M671" s="174"/>
      <c r="N671" s="174"/>
      <c r="O671" s="171"/>
      <c r="P671" s="171"/>
      <c r="Q671" s="172"/>
      <c r="R671" s="171"/>
      <c r="S671" s="171"/>
    </row>
    <row r="672" spans="6:19" ht="18" customHeight="1" x14ac:dyDescent="0.25">
      <c r="F672" s="167"/>
      <c r="G672" s="167"/>
      <c r="H672" s="172"/>
      <c r="I672" s="172"/>
      <c r="J672" s="172"/>
      <c r="K672" s="173"/>
      <c r="L672" s="174"/>
      <c r="M672" s="174"/>
      <c r="N672" s="174"/>
      <c r="O672" s="171"/>
      <c r="P672" s="171"/>
      <c r="Q672" s="172"/>
      <c r="R672" s="171"/>
      <c r="S672" s="171"/>
    </row>
    <row r="673" spans="6:19" ht="18" customHeight="1" x14ac:dyDescent="0.25">
      <c r="F673" s="167"/>
      <c r="G673" s="167"/>
      <c r="H673" s="172"/>
      <c r="I673" s="172"/>
      <c r="J673" s="172"/>
      <c r="K673" s="173"/>
      <c r="L673" s="174"/>
      <c r="M673" s="174"/>
      <c r="N673" s="174"/>
      <c r="O673" s="171"/>
      <c r="P673" s="171"/>
      <c r="Q673" s="172"/>
      <c r="R673" s="171"/>
      <c r="S673" s="171"/>
    </row>
    <row r="674" spans="6:19" ht="18" customHeight="1" x14ac:dyDescent="0.25">
      <c r="F674" s="167"/>
      <c r="G674" s="167"/>
      <c r="H674" s="172"/>
      <c r="I674" s="172"/>
      <c r="J674" s="172"/>
      <c r="K674" s="173"/>
      <c r="L674" s="174"/>
      <c r="M674" s="174"/>
      <c r="N674" s="174"/>
      <c r="O674" s="171"/>
      <c r="P674" s="171"/>
      <c r="Q674" s="172"/>
      <c r="R674" s="171"/>
      <c r="S674" s="171"/>
    </row>
    <row r="675" spans="6:19" ht="18" customHeight="1" x14ac:dyDescent="0.25">
      <c r="F675" s="167"/>
      <c r="G675" s="167"/>
      <c r="H675" s="172"/>
      <c r="I675" s="172"/>
      <c r="J675" s="172"/>
      <c r="K675" s="173"/>
      <c r="L675" s="174"/>
      <c r="M675" s="174"/>
      <c r="N675" s="174"/>
      <c r="O675" s="171"/>
      <c r="P675" s="171"/>
      <c r="Q675" s="172"/>
      <c r="R675" s="171"/>
      <c r="S675" s="171"/>
    </row>
    <row r="676" spans="6:19" ht="18" customHeight="1" x14ac:dyDescent="0.25">
      <c r="F676" s="167"/>
      <c r="G676" s="167"/>
      <c r="H676" s="172"/>
      <c r="I676" s="172"/>
      <c r="J676" s="172"/>
      <c r="K676" s="173"/>
      <c r="L676" s="174"/>
      <c r="M676" s="174"/>
      <c r="N676" s="174"/>
      <c r="O676" s="171"/>
      <c r="P676" s="171"/>
      <c r="Q676" s="172"/>
      <c r="R676" s="171"/>
      <c r="S676" s="171"/>
    </row>
    <row r="677" spans="6:19" ht="18" customHeight="1" x14ac:dyDescent="0.25">
      <c r="F677" s="167"/>
      <c r="G677" s="167"/>
      <c r="H677" s="172"/>
      <c r="I677" s="172"/>
      <c r="J677" s="172"/>
      <c r="K677" s="173"/>
      <c r="L677" s="174"/>
      <c r="M677" s="174"/>
      <c r="N677" s="174"/>
      <c r="O677" s="171"/>
      <c r="P677" s="171"/>
      <c r="Q677" s="172"/>
      <c r="R677" s="171"/>
      <c r="S677" s="171"/>
    </row>
    <row r="678" spans="6:19" ht="18" customHeight="1" x14ac:dyDescent="0.25">
      <c r="F678" s="167"/>
      <c r="G678" s="167"/>
      <c r="H678" s="172"/>
      <c r="I678" s="172"/>
      <c r="J678" s="172"/>
      <c r="K678" s="173"/>
      <c r="L678" s="174"/>
      <c r="M678" s="174"/>
      <c r="N678" s="174"/>
      <c r="O678" s="171"/>
      <c r="P678" s="171"/>
      <c r="Q678" s="172"/>
      <c r="R678" s="171"/>
      <c r="S678" s="171"/>
    </row>
    <row r="679" spans="6:19" ht="18" customHeight="1" x14ac:dyDescent="0.25">
      <c r="F679" s="167"/>
      <c r="G679" s="167"/>
      <c r="H679" s="172"/>
      <c r="I679" s="172"/>
      <c r="J679" s="172"/>
      <c r="K679" s="173"/>
      <c r="L679" s="174"/>
      <c r="M679" s="174"/>
      <c r="N679" s="174"/>
      <c r="O679" s="171"/>
      <c r="P679" s="171"/>
      <c r="Q679" s="172"/>
      <c r="R679" s="171"/>
      <c r="S679" s="171"/>
    </row>
    <row r="680" spans="6:19" ht="18" customHeight="1" x14ac:dyDescent="0.25">
      <c r="F680" s="167"/>
      <c r="G680" s="167"/>
      <c r="H680" s="172"/>
      <c r="I680" s="172"/>
      <c r="J680" s="172"/>
      <c r="K680" s="173"/>
      <c r="L680" s="174"/>
      <c r="M680" s="174"/>
      <c r="N680" s="174"/>
      <c r="O680" s="171"/>
      <c r="P680" s="171"/>
      <c r="Q680" s="172"/>
      <c r="R680" s="171"/>
      <c r="S680" s="171"/>
    </row>
    <row r="681" spans="6:19" ht="18" customHeight="1" x14ac:dyDescent="0.25">
      <c r="F681" s="167"/>
      <c r="G681" s="167"/>
      <c r="H681" s="172"/>
      <c r="I681" s="172"/>
      <c r="J681" s="172"/>
      <c r="K681" s="173"/>
      <c r="L681" s="174"/>
      <c r="M681" s="174"/>
      <c r="N681" s="174"/>
      <c r="O681" s="171"/>
      <c r="P681" s="171"/>
      <c r="Q681" s="172"/>
      <c r="R681" s="171"/>
      <c r="S681" s="171"/>
    </row>
    <row r="682" spans="6:19" ht="18" customHeight="1" x14ac:dyDescent="0.25">
      <c r="F682" s="167"/>
      <c r="G682" s="167"/>
      <c r="H682" s="172"/>
      <c r="I682" s="172"/>
      <c r="J682" s="172"/>
      <c r="K682" s="173"/>
      <c r="L682" s="174"/>
      <c r="M682" s="174"/>
      <c r="N682" s="174"/>
      <c r="O682" s="171"/>
      <c r="P682" s="171"/>
      <c r="Q682" s="172"/>
      <c r="R682" s="171"/>
      <c r="S682" s="171"/>
    </row>
    <row r="683" spans="6:19" ht="18" customHeight="1" x14ac:dyDescent="0.25">
      <c r="F683" s="167"/>
      <c r="G683" s="167"/>
      <c r="H683" s="172"/>
      <c r="I683" s="172"/>
      <c r="J683" s="172"/>
      <c r="K683" s="173"/>
      <c r="L683" s="174"/>
      <c r="M683" s="174"/>
      <c r="N683" s="174"/>
      <c r="O683" s="171"/>
      <c r="P683" s="171"/>
      <c r="Q683" s="172"/>
      <c r="R683" s="171"/>
      <c r="S683" s="171"/>
    </row>
    <row r="684" spans="6:19" ht="18" customHeight="1" x14ac:dyDescent="0.25">
      <c r="F684" s="167"/>
      <c r="G684" s="167"/>
      <c r="H684" s="172"/>
      <c r="I684" s="172"/>
      <c r="J684" s="172"/>
      <c r="K684" s="173"/>
      <c r="L684" s="174"/>
      <c r="M684" s="174"/>
      <c r="N684" s="174"/>
      <c r="O684" s="171"/>
      <c r="P684" s="171"/>
      <c r="Q684" s="172"/>
      <c r="R684" s="171"/>
      <c r="S684" s="171"/>
    </row>
    <row r="685" spans="6:19" ht="18" customHeight="1" x14ac:dyDescent="0.25">
      <c r="F685" s="167"/>
      <c r="G685" s="167"/>
      <c r="H685" s="172"/>
      <c r="I685" s="172"/>
      <c r="J685" s="172"/>
      <c r="K685" s="173"/>
      <c r="L685" s="174"/>
      <c r="M685" s="174"/>
      <c r="N685" s="174"/>
      <c r="O685" s="171"/>
      <c r="P685" s="171"/>
      <c r="Q685" s="172"/>
      <c r="R685" s="171"/>
      <c r="S685" s="171"/>
    </row>
    <row r="686" spans="6:19" ht="18" customHeight="1" x14ac:dyDescent="0.25">
      <c r="F686" s="167"/>
      <c r="G686" s="167"/>
      <c r="H686" s="172"/>
      <c r="I686" s="172"/>
      <c r="J686" s="172"/>
      <c r="K686" s="173"/>
      <c r="L686" s="174"/>
      <c r="M686" s="174"/>
      <c r="N686" s="174"/>
      <c r="O686" s="171"/>
      <c r="P686" s="171"/>
      <c r="Q686" s="172"/>
      <c r="R686" s="171"/>
      <c r="S686" s="171"/>
    </row>
    <row r="687" spans="6:19" ht="18" customHeight="1" x14ac:dyDescent="0.25">
      <c r="F687" s="167"/>
      <c r="G687" s="167"/>
      <c r="H687" s="172"/>
      <c r="I687" s="172"/>
      <c r="J687" s="172"/>
      <c r="K687" s="173"/>
      <c r="L687" s="174"/>
      <c r="M687" s="174"/>
      <c r="N687" s="174"/>
      <c r="O687" s="171"/>
      <c r="P687" s="171"/>
      <c r="Q687" s="172"/>
      <c r="R687" s="171"/>
      <c r="S687" s="171"/>
    </row>
    <row r="688" spans="6:19" ht="18" customHeight="1" x14ac:dyDescent="0.25">
      <c r="F688" s="167"/>
      <c r="G688" s="167"/>
      <c r="H688" s="172"/>
      <c r="I688" s="172"/>
      <c r="J688" s="172"/>
      <c r="K688" s="173"/>
      <c r="L688" s="174"/>
      <c r="M688" s="174"/>
      <c r="N688" s="174"/>
      <c r="O688" s="171"/>
      <c r="P688" s="171"/>
      <c r="Q688" s="172"/>
      <c r="R688" s="171"/>
      <c r="S688" s="171"/>
    </row>
    <row r="689" spans="6:19" ht="18" customHeight="1" x14ac:dyDescent="0.25">
      <c r="F689" s="167"/>
      <c r="G689" s="167"/>
      <c r="H689" s="172"/>
      <c r="I689" s="172"/>
      <c r="J689" s="172"/>
      <c r="K689" s="173"/>
      <c r="L689" s="174"/>
      <c r="M689" s="174"/>
      <c r="N689" s="174"/>
      <c r="O689" s="171"/>
      <c r="P689" s="171"/>
      <c r="Q689" s="172"/>
      <c r="R689" s="171"/>
      <c r="S689" s="171"/>
    </row>
    <row r="690" spans="6:19" ht="18" customHeight="1" x14ac:dyDescent="0.25">
      <c r="F690" s="167"/>
      <c r="G690" s="167"/>
      <c r="H690" s="172"/>
      <c r="I690" s="172"/>
      <c r="J690" s="172"/>
      <c r="K690" s="173"/>
      <c r="L690" s="174"/>
      <c r="M690" s="174"/>
      <c r="N690" s="174"/>
      <c r="O690" s="171"/>
      <c r="P690" s="171"/>
      <c r="Q690" s="172"/>
      <c r="R690" s="171"/>
      <c r="S690" s="171"/>
    </row>
    <row r="691" spans="6:19" ht="18" customHeight="1" x14ac:dyDescent="0.25">
      <c r="F691" s="167"/>
      <c r="G691" s="167"/>
      <c r="H691" s="172"/>
      <c r="I691" s="172"/>
      <c r="J691" s="172"/>
      <c r="K691" s="173"/>
      <c r="L691" s="174"/>
      <c r="M691" s="174"/>
      <c r="N691" s="174"/>
      <c r="O691" s="171"/>
      <c r="P691" s="171"/>
      <c r="Q691" s="172"/>
      <c r="R691" s="171"/>
      <c r="S691" s="171"/>
    </row>
    <row r="692" spans="6:19" ht="18" customHeight="1" x14ac:dyDescent="0.25">
      <c r="F692" s="167"/>
      <c r="G692" s="167"/>
      <c r="H692" s="172"/>
      <c r="I692" s="172"/>
      <c r="J692" s="172"/>
      <c r="K692" s="173"/>
      <c r="L692" s="174"/>
      <c r="M692" s="174"/>
      <c r="N692" s="174"/>
      <c r="O692" s="171"/>
      <c r="P692" s="171"/>
      <c r="Q692" s="172"/>
      <c r="R692" s="171"/>
      <c r="S692" s="171"/>
    </row>
    <row r="693" spans="6:19" ht="18" customHeight="1" x14ac:dyDescent="0.25">
      <c r="F693" s="167"/>
      <c r="G693" s="167"/>
      <c r="H693" s="172"/>
      <c r="I693" s="172"/>
      <c r="J693" s="172"/>
      <c r="K693" s="173"/>
      <c r="L693" s="174"/>
      <c r="M693" s="174"/>
      <c r="N693" s="174"/>
      <c r="O693" s="171"/>
      <c r="P693" s="171"/>
      <c r="Q693" s="172"/>
      <c r="R693" s="171"/>
      <c r="S693" s="171"/>
    </row>
    <row r="694" spans="6:19" ht="18" customHeight="1" x14ac:dyDescent="0.25">
      <c r="F694" s="167"/>
      <c r="G694" s="167"/>
      <c r="H694" s="172"/>
      <c r="I694" s="172"/>
      <c r="J694" s="172"/>
      <c r="K694" s="173"/>
      <c r="L694" s="174"/>
      <c r="M694" s="174"/>
      <c r="N694" s="174"/>
      <c r="O694" s="171"/>
      <c r="P694" s="171"/>
      <c r="Q694" s="172"/>
      <c r="R694" s="171"/>
      <c r="S694" s="171"/>
    </row>
    <row r="695" spans="6:19" ht="18" customHeight="1" x14ac:dyDescent="0.25">
      <c r="F695" s="167"/>
      <c r="G695" s="167"/>
      <c r="H695" s="172"/>
      <c r="I695" s="172"/>
      <c r="J695" s="172"/>
      <c r="K695" s="173"/>
      <c r="L695" s="174"/>
      <c r="M695" s="174"/>
      <c r="N695" s="174"/>
      <c r="O695" s="171"/>
      <c r="P695" s="171"/>
      <c r="Q695" s="172"/>
      <c r="R695" s="171"/>
      <c r="S695" s="171"/>
    </row>
    <row r="696" spans="6:19" ht="18" customHeight="1" x14ac:dyDescent="0.25">
      <c r="F696" s="167"/>
      <c r="G696" s="167"/>
      <c r="H696" s="172"/>
      <c r="I696" s="172"/>
      <c r="J696" s="172"/>
      <c r="K696" s="173"/>
      <c r="L696" s="174"/>
      <c r="M696" s="174"/>
      <c r="N696" s="174"/>
      <c r="O696" s="171"/>
      <c r="P696" s="171"/>
      <c r="Q696" s="172"/>
      <c r="R696" s="171"/>
      <c r="S696" s="171"/>
    </row>
    <row r="697" spans="6:19" ht="18" customHeight="1" x14ac:dyDescent="0.25">
      <c r="F697" s="167"/>
      <c r="G697" s="167"/>
      <c r="H697" s="172"/>
      <c r="I697" s="172"/>
      <c r="J697" s="172"/>
      <c r="K697" s="173"/>
      <c r="L697" s="174"/>
      <c r="M697" s="174"/>
      <c r="N697" s="174"/>
      <c r="O697" s="171"/>
      <c r="P697" s="171"/>
      <c r="Q697" s="172"/>
      <c r="R697" s="171"/>
      <c r="S697" s="171"/>
    </row>
    <row r="698" spans="6:19" ht="18" customHeight="1" x14ac:dyDescent="0.25">
      <c r="F698" s="167"/>
      <c r="G698" s="167"/>
      <c r="H698" s="172"/>
      <c r="I698" s="172"/>
      <c r="J698" s="172"/>
      <c r="K698" s="173"/>
      <c r="L698" s="174"/>
      <c r="M698" s="174"/>
      <c r="N698" s="174"/>
      <c r="O698" s="171"/>
      <c r="P698" s="171"/>
      <c r="Q698" s="172"/>
      <c r="R698" s="171"/>
      <c r="S698" s="171"/>
    </row>
    <row r="699" spans="6:19" ht="18" customHeight="1" x14ac:dyDescent="0.25">
      <c r="F699" s="167"/>
      <c r="G699" s="167"/>
      <c r="H699" s="172"/>
      <c r="I699" s="172"/>
      <c r="J699" s="172"/>
      <c r="K699" s="173"/>
      <c r="L699" s="174"/>
      <c r="M699" s="174"/>
      <c r="N699" s="174"/>
      <c r="O699" s="171"/>
      <c r="P699" s="171"/>
      <c r="Q699" s="172"/>
      <c r="R699" s="171"/>
      <c r="S699" s="171"/>
    </row>
    <row r="700" spans="6:19" ht="18" customHeight="1" x14ac:dyDescent="0.25">
      <c r="F700" s="167"/>
      <c r="G700" s="167"/>
      <c r="H700" s="172"/>
      <c r="I700" s="172"/>
      <c r="J700" s="172"/>
      <c r="K700" s="173"/>
      <c r="L700" s="174"/>
      <c r="M700" s="174"/>
      <c r="N700" s="174"/>
      <c r="O700" s="171"/>
      <c r="P700" s="171"/>
      <c r="Q700" s="172"/>
      <c r="R700" s="171"/>
      <c r="S700" s="171"/>
    </row>
    <row r="701" spans="6:19" ht="18" customHeight="1" x14ac:dyDescent="0.25">
      <c r="F701" s="167"/>
      <c r="G701" s="167"/>
      <c r="H701" s="172"/>
      <c r="I701" s="172"/>
      <c r="J701" s="172"/>
      <c r="K701" s="173"/>
      <c r="L701" s="174"/>
      <c r="M701" s="174"/>
      <c r="N701" s="174"/>
      <c r="O701" s="171"/>
      <c r="P701" s="171"/>
      <c r="Q701" s="172"/>
      <c r="R701" s="171"/>
      <c r="S701" s="171"/>
    </row>
    <row r="702" spans="6:19" ht="18" customHeight="1" x14ac:dyDescent="0.25">
      <c r="F702" s="167"/>
      <c r="G702" s="167"/>
      <c r="H702" s="172"/>
      <c r="I702" s="172"/>
      <c r="J702" s="172"/>
      <c r="K702" s="173"/>
      <c r="L702" s="174"/>
      <c r="M702" s="174"/>
      <c r="N702" s="174"/>
      <c r="O702" s="171"/>
      <c r="P702" s="171"/>
      <c r="Q702" s="172"/>
      <c r="R702" s="171"/>
      <c r="S702" s="171"/>
    </row>
    <row r="703" spans="6:19" ht="18" customHeight="1" x14ac:dyDescent="0.25">
      <c r="F703" s="167"/>
      <c r="G703" s="167"/>
      <c r="H703" s="172"/>
      <c r="I703" s="172"/>
      <c r="J703" s="172"/>
      <c r="K703" s="173"/>
      <c r="L703" s="174"/>
      <c r="M703" s="174"/>
      <c r="N703" s="174"/>
      <c r="O703" s="171"/>
      <c r="P703" s="171"/>
      <c r="Q703" s="172"/>
      <c r="R703" s="171"/>
      <c r="S703" s="171"/>
    </row>
    <row r="704" spans="6:19" ht="18" customHeight="1" x14ac:dyDescent="0.25">
      <c r="F704" s="167"/>
      <c r="G704" s="167"/>
      <c r="H704" s="172"/>
      <c r="I704" s="172"/>
      <c r="J704" s="172"/>
      <c r="K704" s="173"/>
      <c r="L704" s="174"/>
      <c r="M704" s="174"/>
      <c r="N704" s="174"/>
      <c r="O704" s="171"/>
      <c r="P704" s="171"/>
      <c r="Q704" s="172"/>
      <c r="R704" s="171"/>
      <c r="S704" s="171"/>
    </row>
    <row r="705" spans="6:19" ht="18" customHeight="1" x14ac:dyDescent="0.25">
      <c r="F705" s="167"/>
      <c r="G705" s="167"/>
      <c r="H705" s="172"/>
      <c r="I705" s="172"/>
      <c r="J705" s="172"/>
      <c r="K705" s="173"/>
      <c r="L705" s="174"/>
      <c r="M705" s="174"/>
      <c r="N705" s="174"/>
      <c r="O705" s="171"/>
      <c r="P705" s="171"/>
      <c r="Q705" s="172"/>
      <c r="R705" s="171"/>
      <c r="S705" s="171"/>
    </row>
    <row r="706" spans="6:19" ht="18" customHeight="1" x14ac:dyDescent="0.25">
      <c r="F706" s="167"/>
      <c r="G706" s="167"/>
      <c r="H706" s="172"/>
      <c r="I706" s="172"/>
      <c r="J706" s="172"/>
      <c r="K706" s="173"/>
      <c r="L706" s="174"/>
      <c r="M706" s="174"/>
      <c r="N706" s="174"/>
      <c r="O706" s="171"/>
      <c r="P706" s="171"/>
      <c r="Q706" s="172"/>
      <c r="R706" s="171"/>
      <c r="S706" s="171"/>
    </row>
    <row r="707" spans="6:19" ht="18" customHeight="1" x14ac:dyDescent="0.25">
      <c r="F707" s="167"/>
      <c r="G707" s="167"/>
      <c r="H707" s="172"/>
      <c r="I707" s="172"/>
      <c r="J707" s="172"/>
      <c r="K707" s="173"/>
      <c r="L707" s="174"/>
      <c r="M707" s="174"/>
      <c r="N707" s="174"/>
      <c r="O707" s="171"/>
      <c r="P707" s="171"/>
      <c r="Q707" s="172"/>
      <c r="R707" s="171"/>
      <c r="S707" s="171"/>
    </row>
    <row r="708" spans="6:19" ht="18" customHeight="1" x14ac:dyDescent="0.25">
      <c r="F708" s="167"/>
      <c r="G708" s="167"/>
      <c r="H708" s="172"/>
      <c r="I708" s="172"/>
      <c r="J708" s="172"/>
      <c r="K708" s="173"/>
      <c r="L708" s="174"/>
      <c r="M708" s="174"/>
      <c r="N708" s="174"/>
      <c r="O708" s="171"/>
      <c r="P708" s="171"/>
      <c r="Q708" s="172"/>
      <c r="R708" s="171"/>
      <c r="S708" s="171"/>
    </row>
    <row r="709" spans="6:19" ht="18" customHeight="1" x14ac:dyDescent="0.25">
      <c r="F709" s="167"/>
      <c r="G709" s="167"/>
      <c r="H709" s="172"/>
      <c r="I709" s="172"/>
      <c r="J709" s="172"/>
      <c r="K709" s="173"/>
      <c r="L709" s="174"/>
      <c r="M709" s="174"/>
      <c r="N709" s="174"/>
      <c r="O709" s="171"/>
      <c r="P709" s="171"/>
      <c r="Q709" s="172"/>
      <c r="R709" s="171"/>
      <c r="S709" s="171"/>
    </row>
    <row r="710" spans="6:19" ht="18" customHeight="1" x14ac:dyDescent="0.25">
      <c r="F710" s="167"/>
      <c r="G710" s="167"/>
      <c r="H710" s="172"/>
      <c r="I710" s="172"/>
      <c r="J710" s="172"/>
      <c r="K710" s="173"/>
      <c r="L710" s="174"/>
      <c r="M710" s="174"/>
      <c r="N710" s="174"/>
      <c r="O710" s="171"/>
      <c r="P710" s="171"/>
      <c r="Q710" s="172"/>
      <c r="R710" s="171"/>
      <c r="S710" s="171"/>
    </row>
    <row r="711" spans="6:19" ht="18" customHeight="1" x14ac:dyDescent="0.25">
      <c r="F711" s="167"/>
      <c r="G711" s="167"/>
      <c r="H711" s="172"/>
      <c r="I711" s="172"/>
      <c r="J711" s="172"/>
      <c r="K711" s="173"/>
      <c r="L711" s="174"/>
      <c r="M711" s="174"/>
      <c r="N711" s="174"/>
      <c r="O711" s="171"/>
      <c r="P711" s="171"/>
      <c r="Q711" s="172"/>
      <c r="R711" s="171"/>
      <c r="S711" s="171"/>
    </row>
    <row r="712" spans="6:19" ht="18" customHeight="1" x14ac:dyDescent="0.25">
      <c r="F712" s="167"/>
      <c r="G712" s="167"/>
      <c r="H712" s="172"/>
      <c r="I712" s="172"/>
      <c r="J712" s="172"/>
      <c r="K712" s="173"/>
      <c r="L712" s="174"/>
      <c r="M712" s="174"/>
      <c r="N712" s="174"/>
      <c r="O712" s="171"/>
      <c r="P712" s="171"/>
      <c r="Q712" s="172"/>
      <c r="R712" s="171"/>
      <c r="S712" s="171"/>
    </row>
    <row r="713" spans="6:19" ht="18" customHeight="1" x14ac:dyDescent="0.25">
      <c r="F713" s="167"/>
      <c r="G713" s="167"/>
      <c r="H713" s="172"/>
      <c r="I713" s="172"/>
      <c r="J713" s="172"/>
      <c r="K713" s="173"/>
      <c r="L713" s="174"/>
      <c r="M713" s="174"/>
      <c r="N713" s="174"/>
      <c r="O713" s="171"/>
      <c r="P713" s="171"/>
      <c r="Q713" s="172"/>
      <c r="R713" s="171"/>
      <c r="S713" s="171"/>
    </row>
    <row r="714" spans="6:19" ht="18" customHeight="1" x14ac:dyDescent="0.25">
      <c r="F714" s="167"/>
      <c r="G714" s="167"/>
      <c r="H714" s="172"/>
      <c r="I714" s="172"/>
      <c r="J714" s="172"/>
      <c r="K714" s="173"/>
      <c r="L714" s="174"/>
      <c r="M714" s="174"/>
      <c r="N714" s="174"/>
      <c r="O714" s="171"/>
      <c r="P714" s="171"/>
      <c r="Q714" s="172"/>
      <c r="R714" s="171"/>
      <c r="S714" s="171"/>
    </row>
    <row r="715" spans="6:19" ht="18" customHeight="1" x14ac:dyDescent="0.25">
      <c r="F715" s="167"/>
      <c r="G715" s="167"/>
      <c r="H715" s="172"/>
      <c r="I715" s="172"/>
      <c r="J715" s="172"/>
      <c r="K715" s="173"/>
      <c r="L715" s="174"/>
      <c r="M715" s="174"/>
      <c r="N715" s="174"/>
      <c r="O715" s="171"/>
      <c r="P715" s="171"/>
      <c r="Q715" s="172"/>
      <c r="R715" s="171"/>
      <c r="S715" s="171"/>
    </row>
    <row r="716" spans="6:19" ht="18" customHeight="1" x14ac:dyDescent="0.25">
      <c r="F716" s="167"/>
      <c r="G716" s="167"/>
      <c r="H716" s="172"/>
      <c r="I716" s="172"/>
      <c r="J716" s="172"/>
      <c r="K716" s="173"/>
      <c r="L716" s="174"/>
      <c r="M716" s="174"/>
      <c r="N716" s="174"/>
      <c r="O716" s="171"/>
      <c r="P716" s="171"/>
      <c r="Q716" s="172"/>
      <c r="R716" s="171"/>
      <c r="S716" s="171"/>
    </row>
    <row r="717" spans="6:19" ht="18" customHeight="1" x14ac:dyDescent="0.25">
      <c r="F717" s="167"/>
      <c r="G717" s="167"/>
      <c r="H717" s="172"/>
      <c r="I717" s="172"/>
      <c r="J717" s="172"/>
      <c r="K717" s="173"/>
      <c r="L717" s="174"/>
      <c r="M717" s="174"/>
      <c r="N717" s="174"/>
      <c r="O717" s="171"/>
      <c r="P717" s="171"/>
      <c r="Q717" s="172"/>
      <c r="R717" s="171"/>
      <c r="S717" s="171"/>
    </row>
    <row r="718" spans="6:19" ht="18" customHeight="1" x14ac:dyDescent="0.25">
      <c r="F718" s="167"/>
      <c r="G718" s="167"/>
      <c r="H718" s="172"/>
      <c r="I718" s="172"/>
      <c r="J718" s="172"/>
      <c r="K718" s="173"/>
      <c r="L718" s="174"/>
      <c r="M718" s="174"/>
      <c r="N718" s="174"/>
      <c r="O718" s="171"/>
      <c r="P718" s="171"/>
      <c r="Q718" s="172"/>
      <c r="R718" s="171"/>
      <c r="S718" s="171"/>
    </row>
    <row r="719" spans="6:19" ht="18" customHeight="1" x14ac:dyDescent="0.25">
      <c r="F719" s="167"/>
      <c r="G719" s="167"/>
      <c r="H719" s="172"/>
      <c r="I719" s="172"/>
      <c r="J719" s="172"/>
      <c r="K719" s="173"/>
      <c r="L719" s="174"/>
      <c r="M719" s="174"/>
      <c r="N719" s="174"/>
      <c r="O719" s="171"/>
      <c r="P719" s="171"/>
      <c r="Q719" s="172"/>
      <c r="R719" s="171"/>
      <c r="S719" s="171"/>
    </row>
    <row r="720" spans="6:19" ht="18" customHeight="1" x14ac:dyDescent="0.25">
      <c r="F720" s="167"/>
      <c r="G720" s="167"/>
      <c r="H720" s="172"/>
      <c r="I720" s="172"/>
      <c r="J720" s="172"/>
      <c r="K720" s="173"/>
      <c r="L720" s="174"/>
      <c r="M720" s="174"/>
      <c r="N720" s="174"/>
      <c r="O720" s="171"/>
      <c r="P720" s="171"/>
      <c r="Q720" s="172"/>
      <c r="R720" s="171"/>
      <c r="S720" s="171"/>
    </row>
    <row r="721" spans="6:19" ht="18" customHeight="1" x14ac:dyDescent="0.25">
      <c r="F721" s="167"/>
      <c r="G721" s="167"/>
      <c r="H721" s="172"/>
      <c r="I721" s="172"/>
      <c r="J721" s="172"/>
      <c r="K721" s="173"/>
      <c r="L721" s="174"/>
      <c r="M721" s="174"/>
      <c r="N721" s="174"/>
      <c r="O721" s="171"/>
      <c r="P721" s="171"/>
      <c r="Q721" s="172"/>
      <c r="R721" s="171"/>
      <c r="S721" s="171"/>
    </row>
    <row r="722" spans="6:19" ht="18" customHeight="1" x14ac:dyDescent="0.25">
      <c r="F722" s="167"/>
      <c r="G722" s="167"/>
      <c r="H722" s="172"/>
      <c r="I722" s="172"/>
      <c r="J722" s="172"/>
      <c r="K722" s="173"/>
      <c r="L722" s="174"/>
      <c r="M722" s="174"/>
      <c r="N722" s="174"/>
      <c r="O722" s="171"/>
      <c r="P722" s="171"/>
      <c r="Q722" s="172"/>
      <c r="R722" s="171"/>
      <c r="S722" s="171"/>
    </row>
    <row r="723" spans="6:19" ht="18" customHeight="1" x14ac:dyDescent="0.25">
      <c r="F723" s="167"/>
      <c r="G723" s="167"/>
      <c r="H723" s="172"/>
      <c r="I723" s="172"/>
      <c r="J723" s="172"/>
      <c r="K723" s="173"/>
      <c r="L723" s="174"/>
      <c r="M723" s="174"/>
      <c r="N723" s="174"/>
      <c r="O723" s="171"/>
      <c r="P723" s="171"/>
      <c r="Q723" s="172"/>
      <c r="R723" s="171"/>
      <c r="S723" s="171"/>
    </row>
    <row r="724" spans="6:19" ht="18" customHeight="1" x14ac:dyDescent="0.25">
      <c r="F724" s="167"/>
      <c r="G724" s="167"/>
      <c r="H724" s="172"/>
      <c r="I724" s="172"/>
      <c r="J724" s="172"/>
      <c r="K724" s="173"/>
      <c r="L724" s="174"/>
      <c r="M724" s="174"/>
      <c r="N724" s="174"/>
      <c r="O724" s="171"/>
      <c r="P724" s="171"/>
      <c r="Q724" s="172"/>
      <c r="R724" s="171"/>
      <c r="S724" s="171"/>
    </row>
    <row r="725" spans="6:19" ht="18" customHeight="1" x14ac:dyDescent="0.25">
      <c r="F725" s="167"/>
      <c r="G725" s="167"/>
      <c r="H725" s="172"/>
      <c r="I725" s="172"/>
      <c r="J725" s="172"/>
      <c r="K725" s="173"/>
      <c r="L725" s="174"/>
      <c r="M725" s="174"/>
      <c r="N725" s="174"/>
      <c r="O725" s="171"/>
      <c r="P725" s="171"/>
      <c r="Q725" s="172"/>
      <c r="R725" s="171"/>
      <c r="S725" s="171"/>
    </row>
    <row r="726" spans="6:19" ht="18" customHeight="1" x14ac:dyDescent="0.25">
      <c r="F726" s="167"/>
      <c r="G726" s="167"/>
      <c r="H726" s="172"/>
      <c r="I726" s="172"/>
      <c r="J726" s="172"/>
      <c r="K726" s="173"/>
      <c r="L726" s="174"/>
      <c r="M726" s="174"/>
      <c r="N726" s="174"/>
      <c r="O726" s="171"/>
      <c r="P726" s="171"/>
      <c r="Q726" s="172"/>
      <c r="R726" s="171"/>
      <c r="S726" s="171"/>
    </row>
    <row r="727" spans="6:19" ht="18" customHeight="1" x14ac:dyDescent="0.25">
      <c r="F727" s="167"/>
      <c r="G727" s="167"/>
      <c r="H727" s="172"/>
      <c r="I727" s="172"/>
      <c r="J727" s="172"/>
      <c r="K727" s="173"/>
      <c r="L727" s="174"/>
      <c r="M727" s="174"/>
      <c r="N727" s="174"/>
      <c r="O727" s="171"/>
      <c r="P727" s="171"/>
      <c r="Q727" s="172"/>
      <c r="R727" s="171"/>
      <c r="S727" s="171"/>
    </row>
    <row r="728" spans="6:19" ht="18" customHeight="1" x14ac:dyDescent="0.25">
      <c r="F728" s="167"/>
      <c r="G728" s="167"/>
      <c r="H728" s="172"/>
      <c r="I728" s="172"/>
      <c r="J728" s="172"/>
      <c r="K728" s="173"/>
      <c r="L728" s="174"/>
      <c r="M728" s="174"/>
      <c r="N728" s="174"/>
      <c r="O728" s="171"/>
      <c r="P728" s="171"/>
      <c r="Q728" s="172"/>
      <c r="R728" s="171"/>
      <c r="S728" s="171"/>
    </row>
    <row r="729" spans="6:19" ht="18" customHeight="1" x14ac:dyDescent="0.25">
      <c r="F729" s="167"/>
      <c r="G729" s="167"/>
      <c r="H729" s="172"/>
      <c r="I729" s="172"/>
      <c r="J729" s="172"/>
      <c r="K729" s="173"/>
      <c r="L729" s="174"/>
      <c r="M729" s="174"/>
      <c r="N729" s="174"/>
      <c r="O729" s="171"/>
      <c r="P729" s="171"/>
      <c r="Q729" s="172"/>
      <c r="R729" s="171"/>
      <c r="S729" s="171"/>
    </row>
    <row r="730" spans="6:19" ht="18" customHeight="1" x14ac:dyDescent="0.25">
      <c r="F730" s="167"/>
      <c r="G730" s="167"/>
      <c r="H730" s="172"/>
      <c r="I730" s="172"/>
      <c r="J730" s="172"/>
      <c r="K730" s="173"/>
      <c r="L730" s="174"/>
      <c r="M730" s="174"/>
      <c r="N730" s="174"/>
      <c r="O730" s="171"/>
      <c r="P730" s="171"/>
      <c r="Q730" s="172"/>
      <c r="R730" s="171"/>
      <c r="S730" s="171"/>
    </row>
    <row r="731" spans="6:19" ht="18" customHeight="1" x14ac:dyDescent="0.25">
      <c r="F731" s="167"/>
      <c r="G731" s="167"/>
      <c r="H731" s="172"/>
      <c r="I731" s="172"/>
      <c r="J731" s="172"/>
      <c r="K731" s="173"/>
      <c r="L731" s="174"/>
      <c r="M731" s="174"/>
      <c r="N731" s="174"/>
      <c r="O731" s="171"/>
      <c r="P731" s="171"/>
      <c r="Q731" s="172"/>
      <c r="R731" s="171"/>
      <c r="S731" s="171"/>
    </row>
    <row r="732" spans="6:19" ht="18" customHeight="1" x14ac:dyDescent="0.25">
      <c r="F732" s="167"/>
      <c r="G732" s="167"/>
      <c r="H732" s="172"/>
      <c r="I732" s="172"/>
      <c r="J732" s="172"/>
      <c r="K732" s="173"/>
      <c r="L732" s="174"/>
      <c r="M732" s="174"/>
      <c r="N732" s="174"/>
      <c r="O732" s="171"/>
      <c r="P732" s="171"/>
      <c r="Q732" s="172"/>
      <c r="R732" s="171"/>
      <c r="S732" s="171"/>
    </row>
    <row r="733" spans="6:19" ht="18" customHeight="1" x14ac:dyDescent="0.25">
      <c r="F733" s="167"/>
      <c r="G733" s="167"/>
      <c r="H733" s="172"/>
      <c r="I733" s="172"/>
      <c r="J733" s="172"/>
      <c r="K733" s="173"/>
      <c r="L733" s="174"/>
      <c r="M733" s="174"/>
      <c r="N733" s="174"/>
      <c r="O733" s="171"/>
      <c r="P733" s="171"/>
      <c r="Q733" s="172"/>
      <c r="R733" s="171"/>
      <c r="S733" s="171"/>
    </row>
    <row r="734" spans="6:19" ht="18" customHeight="1" x14ac:dyDescent="0.25">
      <c r="F734" s="167"/>
      <c r="G734" s="167"/>
      <c r="H734" s="172"/>
      <c r="I734" s="172"/>
      <c r="J734" s="172"/>
      <c r="K734" s="173"/>
      <c r="L734" s="174"/>
      <c r="M734" s="174"/>
      <c r="N734" s="174"/>
      <c r="O734" s="171"/>
      <c r="P734" s="171"/>
      <c r="Q734" s="172"/>
      <c r="R734" s="171"/>
      <c r="S734" s="171"/>
    </row>
    <row r="735" spans="6:19" ht="18" customHeight="1" x14ac:dyDescent="0.25">
      <c r="F735" s="167"/>
      <c r="G735" s="167"/>
      <c r="H735" s="172"/>
      <c r="I735" s="172"/>
      <c r="J735" s="172"/>
      <c r="K735" s="173"/>
      <c r="L735" s="174"/>
      <c r="M735" s="174"/>
      <c r="N735" s="174"/>
      <c r="O735" s="171"/>
      <c r="P735" s="171"/>
      <c r="Q735" s="172"/>
      <c r="R735" s="171"/>
      <c r="S735" s="171"/>
    </row>
    <row r="736" spans="6:19" ht="18" customHeight="1" x14ac:dyDescent="0.25">
      <c r="F736" s="167"/>
      <c r="G736" s="167"/>
      <c r="H736" s="172"/>
      <c r="I736" s="172"/>
      <c r="J736" s="172"/>
      <c r="K736" s="173"/>
      <c r="L736" s="174"/>
      <c r="M736" s="174"/>
      <c r="N736" s="174"/>
      <c r="O736" s="171"/>
      <c r="P736" s="171"/>
      <c r="Q736" s="172"/>
      <c r="R736" s="171"/>
      <c r="S736" s="171"/>
    </row>
    <row r="737" spans="6:19" ht="18" customHeight="1" x14ac:dyDescent="0.25">
      <c r="F737" s="167"/>
      <c r="G737" s="167"/>
      <c r="H737" s="172"/>
      <c r="I737" s="172"/>
      <c r="J737" s="172"/>
      <c r="K737" s="173"/>
      <c r="L737" s="174"/>
      <c r="M737" s="174"/>
      <c r="N737" s="174"/>
      <c r="O737" s="171"/>
      <c r="P737" s="171"/>
      <c r="Q737" s="172"/>
      <c r="R737" s="171"/>
      <c r="S737" s="171"/>
    </row>
    <row r="738" spans="6:19" ht="18" customHeight="1" x14ac:dyDescent="0.25">
      <c r="F738" s="167"/>
      <c r="G738" s="167"/>
      <c r="H738" s="172"/>
      <c r="I738" s="172"/>
      <c r="J738" s="172"/>
      <c r="K738" s="173"/>
      <c r="L738" s="174"/>
      <c r="M738" s="174"/>
      <c r="N738" s="174"/>
      <c r="O738" s="171"/>
      <c r="P738" s="171"/>
      <c r="Q738" s="172"/>
      <c r="R738" s="171"/>
      <c r="S738" s="171"/>
    </row>
    <row r="739" spans="6:19" ht="18" customHeight="1" x14ac:dyDescent="0.25">
      <c r="F739" s="167"/>
      <c r="G739" s="167"/>
      <c r="H739" s="172"/>
      <c r="I739" s="172"/>
      <c r="J739" s="172"/>
      <c r="K739" s="173"/>
      <c r="L739" s="174"/>
      <c r="M739" s="174"/>
      <c r="N739" s="174"/>
      <c r="O739" s="171"/>
      <c r="P739" s="171"/>
      <c r="Q739" s="172"/>
      <c r="R739" s="171"/>
      <c r="S739" s="171"/>
    </row>
    <row r="740" spans="6:19" ht="18" customHeight="1" x14ac:dyDescent="0.25">
      <c r="F740" s="167"/>
      <c r="G740" s="167"/>
      <c r="H740" s="172"/>
      <c r="I740" s="172"/>
      <c r="J740" s="172"/>
      <c r="K740" s="173"/>
      <c r="L740" s="174"/>
      <c r="M740" s="174"/>
      <c r="N740" s="174"/>
      <c r="O740" s="171"/>
      <c r="P740" s="171"/>
      <c r="Q740" s="172"/>
      <c r="R740" s="171"/>
      <c r="S740" s="171"/>
    </row>
    <row r="741" spans="6:19" ht="18" customHeight="1" x14ac:dyDescent="0.25">
      <c r="F741" s="167"/>
      <c r="G741" s="167"/>
      <c r="H741" s="172"/>
      <c r="I741" s="172"/>
      <c r="J741" s="172"/>
      <c r="K741" s="173"/>
      <c r="L741" s="174"/>
      <c r="M741" s="174"/>
      <c r="N741" s="174"/>
      <c r="O741" s="171"/>
      <c r="P741" s="171"/>
      <c r="Q741" s="172"/>
      <c r="R741" s="171"/>
      <c r="S741" s="171"/>
    </row>
    <row r="742" spans="6:19" ht="18" customHeight="1" x14ac:dyDescent="0.25">
      <c r="F742" s="167"/>
      <c r="G742" s="167"/>
      <c r="H742" s="172"/>
      <c r="I742" s="172"/>
      <c r="J742" s="172"/>
      <c r="K742" s="173"/>
      <c r="L742" s="174"/>
      <c r="M742" s="174"/>
      <c r="N742" s="174"/>
      <c r="O742" s="171"/>
      <c r="P742" s="171"/>
      <c r="Q742" s="172"/>
      <c r="R742" s="171"/>
      <c r="S742" s="171"/>
    </row>
    <row r="743" spans="6:19" ht="18" customHeight="1" x14ac:dyDescent="0.25">
      <c r="F743" s="167"/>
      <c r="G743" s="167"/>
      <c r="H743" s="172"/>
      <c r="I743" s="172"/>
      <c r="J743" s="172"/>
      <c r="K743" s="173"/>
      <c r="L743" s="174"/>
      <c r="M743" s="174"/>
      <c r="N743" s="174"/>
      <c r="O743" s="171"/>
      <c r="P743" s="171"/>
      <c r="Q743" s="172"/>
      <c r="R743" s="171"/>
      <c r="S743" s="171"/>
    </row>
    <row r="744" spans="6:19" ht="18" customHeight="1" x14ac:dyDescent="0.25">
      <c r="F744" s="167"/>
      <c r="G744" s="167"/>
      <c r="H744" s="172"/>
      <c r="I744" s="172"/>
      <c r="J744" s="172"/>
      <c r="K744" s="173"/>
      <c r="L744" s="174"/>
      <c r="M744" s="174"/>
      <c r="N744" s="174"/>
      <c r="O744" s="171"/>
      <c r="P744" s="171"/>
      <c r="Q744" s="172"/>
      <c r="R744" s="171"/>
      <c r="S744" s="171"/>
    </row>
    <row r="745" spans="6:19" ht="18" customHeight="1" x14ac:dyDescent="0.25">
      <c r="F745" s="167"/>
      <c r="G745" s="167"/>
      <c r="H745" s="172"/>
      <c r="I745" s="172"/>
      <c r="J745" s="172"/>
      <c r="K745" s="173"/>
      <c r="L745" s="174"/>
      <c r="M745" s="174"/>
      <c r="N745" s="174"/>
      <c r="O745" s="171"/>
      <c r="P745" s="171"/>
      <c r="Q745" s="172"/>
      <c r="R745" s="171"/>
      <c r="S745" s="171"/>
    </row>
    <row r="746" spans="6:19" ht="18" customHeight="1" x14ac:dyDescent="0.25">
      <c r="F746" s="167"/>
      <c r="G746" s="167"/>
      <c r="H746" s="172"/>
      <c r="I746" s="172"/>
      <c r="J746" s="172"/>
      <c r="K746" s="173"/>
      <c r="L746" s="174"/>
      <c r="M746" s="174"/>
      <c r="N746" s="174"/>
      <c r="O746" s="171"/>
      <c r="P746" s="171"/>
      <c r="Q746" s="172"/>
      <c r="R746" s="171"/>
      <c r="S746" s="171"/>
    </row>
    <row r="747" spans="6:19" ht="18" customHeight="1" x14ac:dyDescent="0.25">
      <c r="F747" s="167"/>
      <c r="G747" s="167"/>
      <c r="H747" s="172"/>
      <c r="I747" s="172"/>
      <c r="J747" s="172"/>
      <c r="K747" s="173"/>
      <c r="L747" s="174"/>
      <c r="M747" s="174"/>
      <c r="N747" s="174"/>
      <c r="O747" s="171"/>
      <c r="P747" s="171"/>
      <c r="Q747" s="172"/>
      <c r="R747" s="171"/>
      <c r="S747" s="171"/>
    </row>
    <row r="748" spans="6:19" ht="18" customHeight="1" x14ac:dyDescent="0.25">
      <c r="F748" s="167"/>
      <c r="G748" s="167"/>
      <c r="H748" s="172"/>
      <c r="I748" s="172"/>
      <c r="J748" s="172"/>
      <c r="K748" s="173"/>
      <c r="L748" s="174"/>
      <c r="M748" s="174"/>
      <c r="N748" s="174"/>
      <c r="O748" s="171"/>
      <c r="P748" s="171"/>
      <c r="Q748" s="172"/>
      <c r="R748" s="171"/>
      <c r="S748" s="171"/>
    </row>
    <row r="749" spans="6:19" ht="18" customHeight="1" x14ac:dyDescent="0.25">
      <c r="F749" s="167"/>
      <c r="G749" s="167"/>
      <c r="H749" s="172"/>
      <c r="I749" s="172"/>
      <c r="J749" s="172"/>
      <c r="K749" s="173"/>
      <c r="L749" s="174"/>
      <c r="M749" s="174"/>
      <c r="N749" s="174"/>
      <c r="O749" s="171"/>
      <c r="P749" s="171"/>
      <c r="Q749" s="172"/>
      <c r="R749" s="171"/>
      <c r="S749" s="171"/>
    </row>
    <row r="750" spans="6:19" ht="18" customHeight="1" x14ac:dyDescent="0.25">
      <c r="F750" s="167"/>
      <c r="G750" s="167"/>
      <c r="H750" s="172"/>
      <c r="I750" s="172"/>
      <c r="J750" s="172"/>
      <c r="K750" s="173"/>
      <c r="L750" s="174"/>
      <c r="M750" s="174"/>
      <c r="N750" s="174"/>
      <c r="O750" s="171"/>
      <c r="P750" s="171"/>
      <c r="Q750" s="172"/>
      <c r="R750" s="171"/>
      <c r="S750" s="171"/>
    </row>
    <row r="751" spans="6:19" ht="18" customHeight="1" x14ac:dyDescent="0.25">
      <c r="F751" s="167"/>
      <c r="G751" s="167"/>
      <c r="H751" s="172"/>
      <c r="I751" s="172"/>
      <c r="J751" s="172"/>
      <c r="K751" s="173"/>
      <c r="L751" s="174"/>
      <c r="M751" s="174"/>
      <c r="N751" s="174"/>
      <c r="O751" s="171"/>
      <c r="P751" s="171"/>
      <c r="Q751" s="172"/>
      <c r="R751" s="171"/>
      <c r="S751" s="171"/>
    </row>
    <row r="752" spans="6:19" ht="18" customHeight="1" x14ac:dyDescent="0.25">
      <c r="F752" s="167"/>
      <c r="G752" s="167"/>
      <c r="H752" s="172"/>
      <c r="I752" s="172"/>
      <c r="J752" s="172"/>
      <c r="K752" s="173"/>
      <c r="L752" s="174"/>
      <c r="M752" s="174"/>
      <c r="N752" s="174"/>
      <c r="O752" s="171"/>
      <c r="P752" s="171"/>
      <c r="Q752" s="172"/>
      <c r="R752" s="171"/>
      <c r="S752" s="171"/>
    </row>
    <row r="753" spans="6:19" ht="18" customHeight="1" x14ac:dyDescent="0.25">
      <c r="F753" s="167"/>
      <c r="G753" s="167"/>
      <c r="H753" s="172"/>
      <c r="I753" s="172"/>
      <c r="J753" s="172"/>
      <c r="K753" s="173"/>
      <c r="L753" s="174"/>
      <c r="M753" s="174"/>
      <c r="N753" s="174"/>
      <c r="O753" s="171"/>
      <c r="P753" s="171"/>
      <c r="Q753" s="172"/>
      <c r="R753" s="171"/>
      <c r="S753" s="171"/>
    </row>
    <row r="754" spans="6:19" ht="18" customHeight="1" x14ac:dyDescent="0.25">
      <c r="F754" s="167"/>
      <c r="G754" s="167"/>
      <c r="H754" s="172"/>
      <c r="I754" s="172"/>
      <c r="J754" s="172"/>
      <c r="K754" s="173"/>
      <c r="L754" s="174"/>
      <c r="M754" s="174"/>
      <c r="N754" s="174"/>
      <c r="O754" s="171"/>
      <c r="P754" s="171"/>
      <c r="Q754" s="172"/>
      <c r="R754" s="171"/>
      <c r="S754" s="171"/>
    </row>
    <row r="755" spans="6:19" ht="18" customHeight="1" x14ac:dyDescent="0.25">
      <c r="F755" s="167"/>
      <c r="G755" s="167"/>
      <c r="H755" s="172"/>
      <c r="I755" s="172"/>
      <c r="J755" s="172"/>
      <c r="K755" s="173"/>
      <c r="L755" s="174"/>
      <c r="M755" s="174"/>
      <c r="N755" s="174"/>
      <c r="O755" s="171"/>
      <c r="P755" s="171"/>
      <c r="Q755" s="172"/>
      <c r="R755" s="171"/>
      <c r="S755" s="171"/>
    </row>
    <row r="756" spans="6:19" ht="18" customHeight="1" x14ac:dyDescent="0.25">
      <c r="F756" s="167"/>
      <c r="G756" s="167"/>
      <c r="H756" s="172"/>
      <c r="I756" s="172"/>
      <c r="J756" s="172"/>
      <c r="K756" s="173"/>
      <c r="L756" s="174"/>
      <c r="M756" s="174"/>
      <c r="N756" s="174"/>
      <c r="O756" s="171"/>
      <c r="P756" s="171"/>
      <c r="Q756" s="172"/>
      <c r="R756" s="171"/>
      <c r="S756" s="171"/>
    </row>
    <row r="757" spans="6:19" ht="18" customHeight="1" x14ac:dyDescent="0.25">
      <c r="F757" s="167"/>
      <c r="G757" s="167"/>
      <c r="H757" s="172"/>
      <c r="I757" s="172"/>
      <c r="J757" s="172"/>
      <c r="K757" s="173"/>
      <c r="L757" s="174"/>
      <c r="M757" s="174"/>
      <c r="N757" s="174"/>
      <c r="O757" s="171"/>
      <c r="P757" s="171"/>
      <c r="Q757" s="172"/>
      <c r="R757" s="171"/>
      <c r="S757" s="171"/>
    </row>
    <row r="758" spans="6:19" ht="18" customHeight="1" x14ac:dyDescent="0.25">
      <c r="F758" s="167"/>
      <c r="G758" s="167"/>
      <c r="H758" s="172"/>
      <c r="I758" s="172"/>
      <c r="J758" s="172"/>
      <c r="K758" s="173"/>
      <c r="L758" s="174"/>
      <c r="M758" s="174"/>
      <c r="N758" s="174"/>
      <c r="O758" s="171"/>
      <c r="P758" s="171"/>
      <c r="Q758" s="172"/>
      <c r="R758" s="171"/>
      <c r="S758" s="171"/>
    </row>
    <row r="759" spans="6:19" ht="18" customHeight="1" x14ac:dyDescent="0.25">
      <c r="F759" s="167"/>
      <c r="G759" s="167"/>
      <c r="H759" s="172"/>
      <c r="I759" s="172"/>
      <c r="J759" s="172"/>
      <c r="K759" s="173"/>
      <c r="L759" s="174"/>
      <c r="M759" s="174"/>
      <c r="N759" s="174"/>
      <c r="O759" s="171"/>
      <c r="P759" s="171"/>
      <c r="Q759" s="172"/>
      <c r="R759" s="171"/>
      <c r="S759" s="171"/>
    </row>
    <row r="760" spans="6:19" ht="18" customHeight="1" x14ac:dyDescent="0.25">
      <c r="F760" s="167"/>
      <c r="G760" s="167"/>
      <c r="H760" s="172"/>
      <c r="I760" s="172"/>
      <c r="J760" s="172"/>
      <c r="K760" s="173"/>
      <c r="L760" s="174"/>
      <c r="M760" s="174"/>
      <c r="N760" s="174"/>
      <c r="O760" s="171"/>
      <c r="P760" s="171"/>
      <c r="Q760" s="172"/>
      <c r="R760" s="171"/>
      <c r="S760" s="171"/>
    </row>
    <row r="761" spans="6:19" ht="18" customHeight="1" x14ac:dyDescent="0.25">
      <c r="F761" s="167"/>
      <c r="G761" s="167"/>
      <c r="H761" s="172"/>
      <c r="I761" s="172"/>
      <c r="J761" s="172"/>
      <c r="K761" s="173"/>
      <c r="L761" s="174"/>
      <c r="M761" s="174"/>
      <c r="N761" s="174"/>
      <c r="O761" s="171"/>
      <c r="P761" s="171"/>
      <c r="Q761" s="172"/>
      <c r="R761" s="171"/>
      <c r="S761" s="171"/>
    </row>
    <row r="762" spans="6:19" ht="18" customHeight="1" x14ac:dyDescent="0.25">
      <c r="F762" s="167"/>
      <c r="G762" s="167"/>
      <c r="H762" s="172"/>
      <c r="I762" s="172"/>
      <c r="J762" s="172"/>
      <c r="K762" s="173"/>
      <c r="L762" s="174"/>
      <c r="M762" s="174"/>
      <c r="N762" s="174"/>
      <c r="O762" s="171"/>
      <c r="P762" s="171"/>
      <c r="Q762" s="172"/>
      <c r="R762" s="171"/>
      <c r="S762" s="171"/>
    </row>
    <row r="763" spans="6:19" ht="18" customHeight="1" x14ac:dyDescent="0.25">
      <c r="F763" s="167"/>
      <c r="G763" s="167"/>
      <c r="H763" s="172"/>
      <c r="I763" s="172"/>
      <c r="J763" s="172"/>
      <c r="K763" s="173"/>
      <c r="L763" s="174"/>
      <c r="M763" s="174"/>
      <c r="N763" s="174"/>
      <c r="O763" s="171"/>
      <c r="P763" s="171"/>
      <c r="Q763" s="172"/>
      <c r="R763" s="171"/>
      <c r="S763" s="171"/>
    </row>
    <row r="764" spans="6:19" ht="18" customHeight="1" x14ac:dyDescent="0.25">
      <c r="F764" s="167"/>
      <c r="G764" s="167"/>
      <c r="H764" s="172"/>
      <c r="I764" s="172"/>
      <c r="J764" s="172"/>
      <c r="K764" s="173"/>
      <c r="L764" s="174"/>
      <c r="M764" s="174"/>
      <c r="N764" s="174"/>
      <c r="O764" s="171"/>
      <c r="P764" s="171"/>
      <c r="Q764" s="172"/>
      <c r="R764" s="171"/>
      <c r="S764" s="171"/>
    </row>
    <row r="765" spans="6:19" ht="18" customHeight="1" x14ac:dyDescent="0.25">
      <c r="F765" s="167"/>
      <c r="G765" s="167"/>
      <c r="H765" s="172"/>
      <c r="I765" s="172"/>
      <c r="J765" s="172"/>
      <c r="K765" s="173"/>
      <c r="L765" s="174"/>
      <c r="M765" s="174"/>
      <c r="N765" s="174"/>
      <c r="O765" s="171"/>
      <c r="P765" s="171"/>
      <c r="Q765" s="172"/>
      <c r="R765" s="171"/>
      <c r="S765" s="171"/>
    </row>
    <row r="766" spans="6:19" ht="18" customHeight="1" x14ac:dyDescent="0.25">
      <c r="F766" s="167"/>
      <c r="G766" s="167"/>
      <c r="H766" s="172"/>
      <c r="I766" s="172"/>
      <c r="J766" s="172"/>
      <c r="K766" s="173"/>
      <c r="L766" s="174"/>
      <c r="M766" s="174"/>
      <c r="N766" s="174"/>
      <c r="O766" s="171"/>
      <c r="P766" s="171"/>
      <c r="Q766" s="172"/>
      <c r="R766" s="171"/>
      <c r="S766" s="171"/>
    </row>
    <row r="767" spans="6:19" ht="18" customHeight="1" x14ac:dyDescent="0.25">
      <c r="F767" s="167"/>
      <c r="G767" s="167"/>
      <c r="H767" s="172"/>
      <c r="I767" s="172"/>
      <c r="J767" s="172"/>
      <c r="K767" s="173"/>
      <c r="L767" s="174"/>
      <c r="M767" s="174"/>
      <c r="N767" s="174"/>
      <c r="O767" s="171"/>
      <c r="P767" s="171"/>
      <c r="Q767" s="172"/>
      <c r="R767" s="171"/>
      <c r="S767" s="171"/>
    </row>
    <row r="768" spans="6:19" ht="18" customHeight="1" x14ac:dyDescent="0.25">
      <c r="F768" s="167"/>
      <c r="G768" s="167"/>
      <c r="H768" s="172"/>
      <c r="I768" s="172"/>
      <c r="J768" s="172"/>
      <c r="K768" s="173"/>
      <c r="L768" s="174"/>
      <c r="M768" s="174"/>
      <c r="N768" s="174"/>
      <c r="O768" s="171"/>
      <c r="P768" s="171"/>
      <c r="Q768" s="172"/>
      <c r="R768" s="171"/>
      <c r="S768" s="171"/>
    </row>
    <row r="769" spans="6:19" ht="18" customHeight="1" x14ac:dyDescent="0.25">
      <c r="F769" s="167"/>
      <c r="G769" s="167"/>
      <c r="H769" s="172"/>
      <c r="I769" s="172"/>
      <c r="J769" s="172"/>
      <c r="K769" s="173"/>
      <c r="L769" s="174"/>
      <c r="M769" s="174"/>
      <c r="N769" s="174"/>
      <c r="O769" s="171"/>
      <c r="P769" s="171"/>
      <c r="Q769" s="172"/>
      <c r="R769" s="171"/>
      <c r="S769" s="171"/>
    </row>
    <row r="770" spans="6:19" ht="18" customHeight="1" x14ac:dyDescent="0.25">
      <c r="F770" s="167"/>
      <c r="G770" s="167"/>
      <c r="H770" s="172"/>
      <c r="I770" s="172"/>
      <c r="J770" s="172"/>
      <c r="K770" s="173"/>
      <c r="L770" s="174"/>
      <c r="M770" s="174"/>
      <c r="N770" s="174"/>
      <c r="O770" s="171"/>
      <c r="P770" s="171"/>
      <c r="Q770" s="172"/>
      <c r="R770" s="171"/>
      <c r="S770" s="171"/>
    </row>
    <row r="771" spans="6:19" ht="18" customHeight="1" x14ac:dyDescent="0.25">
      <c r="F771" s="167"/>
      <c r="G771" s="167"/>
      <c r="H771" s="172"/>
      <c r="I771" s="172"/>
      <c r="J771" s="172"/>
      <c r="K771" s="173"/>
      <c r="L771" s="174"/>
      <c r="M771" s="174"/>
      <c r="N771" s="174"/>
      <c r="O771" s="171"/>
      <c r="P771" s="171"/>
      <c r="Q771" s="172"/>
      <c r="R771" s="171"/>
      <c r="S771" s="171"/>
    </row>
    <row r="772" spans="6:19" ht="18" customHeight="1" x14ac:dyDescent="0.25">
      <c r="F772" s="167"/>
      <c r="G772" s="167"/>
      <c r="H772" s="172"/>
      <c r="I772" s="172"/>
      <c r="J772" s="172"/>
      <c r="K772" s="173"/>
      <c r="L772" s="174"/>
      <c r="M772" s="174"/>
      <c r="N772" s="174"/>
      <c r="O772" s="171"/>
      <c r="P772" s="171"/>
      <c r="Q772" s="172"/>
      <c r="R772" s="171"/>
      <c r="S772" s="171"/>
    </row>
    <row r="773" spans="6:19" ht="18" customHeight="1" x14ac:dyDescent="0.25">
      <c r="F773" s="167"/>
      <c r="G773" s="167"/>
      <c r="H773" s="172"/>
      <c r="I773" s="172"/>
      <c r="J773" s="172"/>
      <c r="K773" s="173"/>
      <c r="L773" s="174"/>
      <c r="M773" s="174"/>
      <c r="N773" s="174"/>
      <c r="O773" s="171"/>
      <c r="P773" s="171"/>
      <c r="Q773" s="172"/>
      <c r="R773" s="171"/>
      <c r="S773" s="171"/>
    </row>
    <row r="774" spans="6:19" ht="18" customHeight="1" x14ac:dyDescent="0.25">
      <c r="F774" s="167"/>
      <c r="G774" s="167"/>
      <c r="H774" s="172"/>
      <c r="I774" s="172"/>
      <c r="J774" s="172"/>
      <c r="K774" s="173"/>
      <c r="L774" s="174"/>
      <c r="M774" s="174"/>
      <c r="N774" s="174"/>
      <c r="O774" s="171"/>
      <c r="P774" s="171"/>
      <c r="Q774" s="172"/>
      <c r="R774" s="171"/>
      <c r="S774" s="171"/>
    </row>
    <row r="775" spans="6:19" ht="18" customHeight="1" x14ac:dyDescent="0.25">
      <c r="F775" s="167"/>
      <c r="G775" s="167"/>
      <c r="H775" s="172"/>
      <c r="I775" s="172"/>
      <c r="J775" s="172"/>
      <c r="K775" s="173"/>
      <c r="L775" s="174"/>
      <c r="M775" s="174"/>
      <c r="N775" s="174"/>
      <c r="O775" s="171"/>
      <c r="P775" s="171"/>
      <c r="Q775" s="172"/>
      <c r="R775" s="171"/>
      <c r="S775" s="171"/>
    </row>
    <row r="776" spans="6:19" ht="18" customHeight="1" x14ac:dyDescent="0.25">
      <c r="F776" s="167"/>
      <c r="G776" s="167"/>
      <c r="H776" s="172"/>
      <c r="I776" s="172"/>
      <c r="J776" s="172"/>
      <c r="K776" s="173"/>
      <c r="L776" s="174"/>
      <c r="M776" s="174"/>
      <c r="N776" s="174"/>
      <c r="O776" s="171"/>
      <c r="P776" s="171"/>
      <c r="Q776" s="172"/>
      <c r="R776" s="171"/>
      <c r="S776" s="171"/>
    </row>
    <row r="777" spans="6:19" ht="18" customHeight="1" x14ac:dyDescent="0.25">
      <c r="F777" s="167"/>
      <c r="G777" s="167"/>
      <c r="H777" s="172"/>
      <c r="I777" s="172"/>
      <c r="J777" s="172"/>
      <c r="K777" s="173"/>
      <c r="L777" s="174"/>
      <c r="M777" s="174"/>
      <c r="N777" s="174"/>
      <c r="O777" s="171"/>
      <c r="P777" s="171"/>
      <c r="Q777" s="172"/>
      <c r="R777" s="171"/>
      <c r="S777" s="171"/>
    </row>
    <row r="778" spans="6:19" ht="18" customHeight="1" x14ac:dyDescent="0.25">
      <c r="F778" s="167"/>
      <c r="G778" s="167"/>
      <c r="H778" s="172"/>
      <c r="I778" s="172"/>
      <c r="J778" s="172"/>
      <c r="K778" s="173"/>
      <c r="L778" s="174"/>
      <c r="M778" s="174"/>
      <c r="N778" s="174"/>
      <c r="O778" s="171"/>
      <c r="P778" s="171"/>
      <c r="Q778" s="172"/>
      <c r="R778" s="171"/>
      <c r="S778" s="171"/>
    </row>
    <row r="779" spans="6:19" ht="18" customHeight="1" x14ac:dyDescent="0.25">
      <c r="F779" s="167"/>
      <c r="G779" s="167"/>
      <c r="H779" s="172"/>
      <c r="I779" s="172"/>
      <c r="J779" s="172"/>
      <c r="K779" s="173"/>
      <c r="L779" s="174"/>
      <c r="M779" s="174"/>
      <c r="N779" s="174"/>
      <c r="O779" s="171"/>
      <c r="P779" s="171"/>
      <c r="Q779" s="172"/>
      <c r="R779" s="171"/>
      <c r="S779" s="171"/>
    </row>
    <row r="780" spans="6:19" ht="18" customHeight="1" x14ac:dyDescent="0.25">
      <c r="F780" s="167"/>
      <c r="G780" s="167"/>
      <c r="H780" s="172"/>
      <c r="I780" s="172"/>
      <c r="J780" s="172"/>
      <c r="K780" s="173"/>
      <c r="L780" s="174"/>
      <c r="M780" s="174"/>
      <c r="N780" s="174"/>
      <c r="O780" s="171"/>
      <c r="P780" s="171"/>
      <c r="Q780" s="172"/>
      <c r="R780" s="171"/>
      <c r="S780" s="171"/>
    </row>
    <row r="781" spans="6:19" ht="18" customHeight="1" x14ac:dyDescent="0.25">
      <c r="F781" s="167"/>
      <c r="G781" s="167"/>
      <c r="H781" s="172"/>
      <c r="I781" s="172"/>
      <c r="J781" s="172"/>
      <c r="K781" s="173"/>
      <c r="L781" s="174"/>
      <c r="M781" s="174"/>
      <c r="N781" s="174"/>
      <c r="O781" s="171"/>
      <c r="P781" s="171"/>
      <c r="Q781" s="172"/>
      <c r="R781" s="171"/>
      <c r="S781" s="171"/>
    </row>
    <row r="782" spans="6:19" ht="18" customHeight="1" x14ac:dyDescent="0.25">
      <c r="F782" s="167"/>
      <c r="G782" s="167"/>
      <c r="H782" s="172"/>
      <c r="I782" s="172"/>
      <c r="J782" s="172"/>
      <c r="K782" s="173"/>
      <c r="L782" s="174"/>
      <c r="M782" s="174"/>
      <c r="N782" s="174"/>
      <c r="O782" s="171"/>
      <c r="P782" s="171"/>
      <c r="Q782" s="172"/>
      <c r="R782" s="171"/>
      <c r="S782" s="171"/>
    </row>
    <row r="783" spans="6:19" ht="18" customHeight="1" x14ac:dyDescent="0.25">
      <c r="F783" s="167"/>
      <c r="G783" s="167"/>
      <c r="H783" s="172"/>
      <c r="I783" s="172"/>
      <c r="J783" s="172"/>
      <c r="K783" s="173"/>
      <c r="L783" s="174"/>
      <c r="M783" s="174"/>
      <c r="N783" s="174"/>
      <c r="O783" s="171"/>
      <c r="P783" s="171"/>
      <c r="Q783" s="172"/>
      <c r="R783" s="171"/>
      <c r="S783" s="171"/>
    </row>
    <row r="784" spans="6:19" ht="18" customHeight="1" x14ac:dyDescent="0.25">
      <c r="F784" s="167"/>
      <c r="G784" s="167"/>
      <c r="H784" s="172"/>
      <c r="I784" s="172"/>
      <c r="J784" s="172"/>
      <c r="K784" s="173"/>
      <c r="L784" s="174"/>
      <c r="M784" s="174"/>
      <c r="N784" s="174"/>
      <c r="O784" s="171"/>
      <c r="P784" s="171"/>
      <c r="Q784" s="172"/>
      <c r="R784" s="171"/>
      <c r="S784" s="171"/>
    </row>
    <row r="785" spans="6:19" ht="18" customHeight="1" x14ac:dyDescent="0.25">
      <c r="F785" s="167"/>
      <c r="G785" s="167"/>
      <c r="H785" s="172"/>
      <c r="I785" s="172"/>
      <c r="J785" s="172"/>
      <c r="K785" s="173"/>
      <c r="L785" s="174"/>
      <c r="M785" s="174"/>
      <c r="N785" s="174"/>
      <c r="O785" s="171"/>
      <c r="P785" s="171"/>
      <c r="Q785" s="172"/>
      <c r="R785" s="171"/>
      <c r="S785" s="171"/>
    </row>
    <row r="786" spans="6:19" ht="18" customHeight="1" x14ac:dyDescent="0.25">
      <c r="F786" s="167"/>
      <c r="G786" s="167"/>
      <c r="H786" s="172"/>
      <c r="I786" s="172"/>
      <c r="J786" s="172"/>
      <c r="K786" s="173"/>
      <c r="L786" s="174"/>
      <c r="M786" s="174"/>
      <c r="N786" s="174"/>
      <c r="O786" s="171"/>
      <c r="P786" s="171"/>
      <c r="Q786" s="172"/>
      <c r="R786" s="171"/>
      <c r="S786" s="171"/>
    </row>
    <row r="787" spans="6:19" ht="18" customHeight="1" x14ac:dyDescent="0.25">
      <c r="F787" s="167"/>
      <c r="G787" s="167"/>
      <c r="H787" s="172"/>
      <c r="I787" s="172"/>
      <c r="J787" s="172"/>
      <c r="K787" s="173"/>
      <c r="L787" s="174"/>
      <c r="M787" s="174"/>
      <c r="N787" s="174"/>
      <c r="O787" s="171"/>
      <c r="P787" s="171"/>
      <c r="Q787" s="172"/>
      <c r="R787" s="171"/>
      <c r="S787" s="171"/>
    </row>
    <row r="788" spans="6:19" ht="18" customHeight="1" x14ac:dyDescent="0.25">
      <c r="F788" s="167"/>
      <c r="G788" s="167"/>
      <c r="H788" s="172"/>
      <c r="I788" s="172"/>
      <c r="J788" s="172"/>
      <c r="K788" s="173"/>
      <c r="L788" s="174"/>
      <c r="M788" s="174"/>
      <c r="N788" s="174"/>
      <c r="O788" s="171"/>
      <c r="P788" s="171"/>
      <c r="Q788" s="172"/>
      <c r="R788" s="171"/>
      <c r="S788" s="171"/>
    </row>
    <row r="789" spans="6:19" ht="18" customHeight="1" x14ac:dyDescent="0.25">
      <c r="F789" s="167"/>
      <c r="G789" s="167"/>
      <c r="H789" s="172"/>
      <c r="I789" s="172"/>
      <c r="J789" s="172"/>
      <c r="K789" s="173"/>
      <c r="L789" s="174"/>
      <c r="M789" s="174"/>
      <c r="N789" s="174"/>
      <c r="O789" s="171"/>
      <c r="P789" s="171"/>
      <c r="Q789" s="172"/>
      <c r="R789" s="171"/>
      <c r="S789" s="171"/>
    </row>
    <row r="790" spans="6:19" ht="18" customHeight="1" x14ac:dyDescent="0.25">
      <c r="F790" s="167"/>
      <c r="G790" s="167"/>
      <c r="H790" s="172"/>
      <c r="I790" s="172"/>
      <c r="J790" s="172"/>
      <c r="K790" s="173"/>
      <c r="L790" s="174"/>
      <c r="M790" s="174"/>
      <c r="N790" s="174"/>
      <c r="O790" s="171"/>
      <c r="P790" s="171"/>
      <c r="Q790" s="172"/>
      <c r="R790" s="171"/>
      <c r="S790" s="171"/>
    </row>
    <row r="791" spans="6:19" ht="18" customHeight="1" x14ac:dyDescent="0.25">
      <c r="F791" s="167"/>
      <c r="G791" s="167"/>
      <c r="H791" s="172"/>
      <c r="I791" s="172"/>
      <c r="J791" s="172"/>
      <c r="K791" s="173"/>
      <c r="L791" s="174"/>
      <c r="M791" s="174"/>
      <c r="N791" s="174"/>
      <c r="O791" s="171"/>
      <c r="P791" s="171"/>
      <c r="Q791" s="172"/>
      <c r="R791" s="171"/>
      <c r="S791" s="171"/>
    </row>
    <row r="792" spans="6:19" ht="18" customHeight="1" x14ac:dyDescent="0.25">
      <c r="F792" s="167"/>
      <c r="G792" s="167"/>
      <c r="H792" s="172"/>
      <c r="I792" s="172"/>
      <c r="J792" s="172"/>
      <c r="K792" s="173"/>
      <c r="L792" s="174"/>
      <c r="M792" s="174"/>
      <c r="N792" s="174"/>
      <c r="O792" s="171"/>
      <c r="P792" s="171"/>
      <c r="Q792" s="172"/>
      <c r="R792" s="171"/>
      <c r="S792" s="171"/>
    </row>
    <row r="793" spans="6:19" ht="18" customHeight="1" x14ac:dyDescent="0.25">
      <c r="F793" s="167"/>
      <c r="G793" s="167"/>
      <c r="H793" s="172"/>
      <c r="I793" s="172"/>
      <c r="J793" s="172"/>
      <c r="K793" s="173"/>
      <c r="L793" s="174"/>
      <c r="M793" s="174"/>
      <c r="N793" s="174"/>
      <c r="O793" s="171"/>
      <c r="P793" s="171"/>
      <c r="Q793" s="172"/>
      <c r="R793" s="171"/>
      <c r="S793" s="171"/>
    </row>
    <row r="794" spans="6:19" ht="18" customHeight="1" x14ac:dyDescent="0.25">
      <c r="F794" s="167"/>
      <c r="G794" s="167"/>
      <c r="H794" s="172"/>
      <c r="I794" s="172"/>
      <c r="J794" s="172"/>
      <c r="K794" s="173"/>
      <c r="L794" s="174"/>
      <c r="M794" s="174"/>
      <c r="N794" s="174"/>
      <c r="O794" s="171"/>
      <c r="P794" s="171"/>
      <c r="Q794" s="172"/>
      <c r="R794" s="171"/>
      <c r="S794" s="171"/>
    </row>
    <row r="795" spans="6:19" ht="18" customHeight="1" x14ac:dyDescent="0.25">
      <c r="F795" s="167"/>
      <c r="G795" s="167"/>
      <c r="H795" s="172"/>
      <c r="I795" s="172"/>
      <c r="J795" s="172"/>
      <c r="K795" s="173"/>
      <c r="L795" s="174"/>
      <c r="M795" s="174"/>
      <c r="N795" s="174"/>
      <c r="O795" s="171"/>
      <c r="P795" s="171"/>
      <c r="Q795" s="172"/>
      <c r="R795" s="171"/>
      <c r="S795" s="171"/>
    </row>
    <row r="796" spans="6:19" ht="18" customHeight="1" x14ac:dyDescent="0.25">
      <c r="F796" s="167"/>
      <c r="G796" s="167"/>
      <c r="H796" s="172"/>
      <c r="I796" s="172"/>
      <c r="J796" s="172"/>
      <c r="K796" s="173"/>
      <c r="L796" s="174"/>
      <c r="M796" s="174"/>
      <c r="N796" s="174"/>
      <c r="O796" s="171"/>
      <c r="P796" s="171"/>
      <c r="Q796" s="172"/>
      <c r="R796" s="171"/>
      <c r="S796" s="171"/>
    </row>
    <row r="797" spans="6:19" ht="18" customHeight="1" x14ac:dyDescent="0.25">
      <c r="F797" s="167"/>
      <c r="G797" s="167"/>
      <c r="H797" s="172"/>
      <c r="I797" s="172"/>
      <c r="J797" s="172"/>
      <c r="K797" s="173"/>
      <c r="L797" s="174"/>
      <c r="M797" s="174"/>
      <c r="N797" s="174"/>
      <c r="O797" s="171"/>
      <c r="P797" s="171"/>
      <c r="Q797" s="172"/>
      <c r="R797" s="171"/>
      <c r="S797" s="171"/>
    </row>
    <row r="798" spans="6:19" ht="18" customHeight="1" x14ac:dyDescent="0.25">
      <c r="F798" s="167"/>
      <c r="G798" s="167"/>
      <c r="H798" s="172"/>
      <c r="I798" s="172"/>
      <c r="J798" s="172"/>
      <c r="K798" s="173"/>
      <c r="L798" s="174"/>
      <c r="M798" s="174"/>
      <c r="N798" s="174"/>
      <c r="O798" s="171"/>
      <c r="P798" s="171"/>
      <c r="Q798" s="172"/>
      <c r="R798" s="171"/>
      <c r="S798" s="171"/>
    </row>
    <row r="799" spans="6:19" ht="18" customHeight="1" x14ac:dyDescent="0.25">
      <c r="F799" s="167"/>
      <c r="G799" s="167"/>
      <c r="H799" s="172"/>
      <c r="I799" s="172"/>
      <c r="J799" s="172"/>
      <c r="K799" s="173"/>
      <c r="L799" s="174"/>
      <c r="M799" s="174"/>
      <c r="N799" s="174"/>
      <c r="O799" s="171"/>
      <c r="P799" s="171"/>
      <c r="Q799" s="172"/>
      <c r="R799" s="171"/>
      <c r="S799" s="171"/>
    </row>
    <row r="800" spans="6:19" ht="18" customHeight="1" x14ac:dyDescent="0.25">
      <c r="F800" s="167"/>
      <c r="G800" s="167"/>
      <c r="H800" s="172"/>
      <c r="I800" s="172"/>
      <c r="J800" s="172"/>
      <c r="K800" s="173"/>
      <c r="L800" s="174"/>
      <c r="M800" s="174"/>
      <c r="N800" s="174"/>
      <c r="O800" s="171"/>
      <c r="P800" s="171"/>
      <c r="Q800" s="172"/>
      <c r="R800" s="171"/>
      <c r="S800" s="171"/>
    </row>
    <row r="801" spans="6:19" ht="18" customHeight="1" x14ac:dyDescent="0.25">
      <c r="F801" s="167"/>
      <c r="G801" s="167"/>
      <c r="H801" s="172"/>
      <c r="I801" s="172"/>
      <c r="J801" s="172"/>
      <c r="K801" s="173"/>
      <c r="L801" s="174"/>
      <c r="M801" s="174"/>
      <c r="N801" s="174"/>
      <c r="O801" s="171"/>
      <c r="P801" s="171"/>
      <c r="Q801" s="172"/>
      <c r="R801" s="171"/>
      <c r="S801" s="171"/>
    </row>
    <row r="802" spans="6:19" ht="18" customHeight="1" x14ac:dyDescent="0.25">
      <c r="F802" s="167"/>
      <c r="G802" s="167"/>
      <c r="H802" s="172"/>
      <c r="I802" s="172"/>
      <c r="J802" s="172"/>
      <c r="K802" s="173"/>
      <c r="L802" s="174"/>
      <c r="M802" s="174"/>
      <c r="N802" s="174"/>
      <c r="O802" s="171"/>
      <c r="P802" s="171"/>
      <c r="Q802" s="172"/>
      <c r="R802" s="171"/>
      <c r="S802" s="171"/>
    </row>
    <row r="803" spans="6:19" ht="18" customHeight="1" x14ac:dyDescent="0.25">
      <c r="F803" s="167"/>
      <c r="G803" s="167"/>
      <c r="H803" s="172"/>
      <c r="I803" s="172"/>
      <c r="J803" s="172"/>
      <c r="K803" s="173"/>
      <c r="L803" s="174"/>
      <c r="M803" s="174"/>
      <c r="N803" s="174"/>
      <c r="O803" s="171"/>
      <c r="P803" s="171"/>
      <c r="Q803" s="172"/>
      <c r="R803" s="171"/>
      <c r="S803" s="171"/>
    </row>
    <row r="804" spans="6:19" ht="18" customHeight="1" x14ac:dyDescent="0.25">
      <c r="F804" s="167"/>
      <c r="G804" s="167"/>
      <c r="H804" s="172"/>
      <c r="I804" s="172"/>
      <c r="J804" s="172"/>
      <c r="K804" s="173"/>
      <c r="L804" s="174"/>
      <c r="M804" s="174"/>
      <c r="N804" s="174"/>
      <c r="O804" s="171"/>
      <c r="P804" s="171"/>
      <c r="Q804" s="172"/>
      <c r="R804" s="171"/>
      <c r="S804" s="171"/>
    </row>
    <row r="805" spans="6:19" ht="18" customHeight="1" x14ac:dyDescent="0.25">
      <c r="F805" s="167"/>
      <c r="G805" s="167"/>
      <c r="H805" s="172"/>
      <c r="I805" s="172"/>
      <c r="J805" s="172"/>
      <c r="K805" s="173"/>
      <c r="L805" s="174"/>
      <c r="M805" s="174"/>
      <c r="N805" s="174"/>
      <c r="O805" s="171"/>
      <c r="P805" s="171"/>
      <c r="Q805" s="172"/>
      <c r="R805" s="171"/>
      <c r="S805" s="171"/>
    </row>
    <row r="806" spans="6:19" ht="18" customHeight="1" x14ac:dyDescent="0.25">
      <c r="F806" s="167"/>
      <c r="G806" s="167"/>
      <c r="H806" s="172"/>
      <c r="I806" s="172"/>
      <c r="J806" s="172"/>
      <c r="K806" s="173"/>
      <c r="L806" s="174"/>
      <c r="M806" s="174"/>
      <c r="N806" s="174"/>
      <c r="O806" s="171"/>
      <c r="P806" s="171"/>
      <c r="Q806" s="172"/>
      <c r="R806" s="171"/>
      <c r="S806" s="171"/>
    </row>
    <row r="807" spans="6:19" ht="18" customHeight="1" x14ac:dyDescent="0.25">
      <c r="F807" s="167"/>
      <c r="G807" s="167"/>
      <c r="H807" s="172"/>
      <c r="I807" s="172"/>
      <c r="J807" s="172"/>
      <c r="K807" s="173"/>
      <c r="L807" s="174"/>
      <c r="M807" s="174"/>
      <c r="N807" s="174"/>
      <c r="O807" s="171"/>
      <c r="P807" s="171"/>
      <c r="Q807" s="172"/>
      <c r="R807" s="171"/>
      <c r="S807" s="171"/>
    </row>
    <row r="808" spans="6:19" ht="18" customHeight="1" x14ac:dyDescent="0.25">
      <c r="F808" s="167"/>
      <c r="G808" s="167"/>
      <c r="H808" s="172"/>
      <c r="I808" s="172"/>
      <c r="J808" s="172"/>
      <c r="K808" s="173"/>
      <c r="L808" s="174"/>
      <c r="M808" s="174"/>
      <c r="N808" s="174"/>
      <c r="O808" s="171"/>
      <c r="P808" s="171"/>
      <c r="Q808" s="172"/>
      <c r="R808" s="171"/>
      <c r="S808" s="171"/>
    </row>
    <row r="809" spans="6:19" ht="18" customHeight="1" x14ac:dyDescent="0.25">
      <c r="F809" s="167"/>
      <c r="G809" s="167"/>
      <c r="H809" s="172"/>
      <c r="I809" s="172"/>
      <c r="J809" s="172"/>
      <c r="K809" s="173"/>
      <c r="L809" s="174"/>
      <c r="M809" s="174"/>
      <c r="N809" s="174"/>
      <c r="O809" s="171"/>
      <c r="P809" s="171"/>
      <c r="Q809" s="172"/>
      <c r="R809" s="171"/>
      <c r="S809" s="171"/>
    </row>
    <row r="810" spans="6:19" ht="18" customHeight="1" x14ac:dyDescent="0.25">
      <c r="F810" s="167"/>
      <c r="G810" s="167"/>
      <c r="H810" s="172"/>
      <c r="I810" s="172"/>
      <c r="J810" s="172"/>
      <c r="K810" s="173"/>
      <c r="L810" s="174"/>
      <c r="M810" s="174"/>
      <c r="N810" s="174"/>
      <c r="O810" s="171"/>
      <c r="P810" s="171"/>
      <c r="Q810" s="172"/>
      <c r="R810" s="171"/>
      <c r="S810" s="171"/>
    </row>
    <row r="811" spans="6:19" ht="18" customHeight="1" x14ac:dyDescent="0.25">
      <c r="F811" s="167"/>
      <c r="G811" s="167"/>
      <c r="H811" s="172"/>
      <c r="I811" s="172"/>
      <c r="J811" s="172"/>
      <c r="K811" s="173"/>
      <c r="L811" s="174"/>
      <c r="M811" s="174"/>
      <c r="N811" s="174"/>
      <c r="O811" s="171"/>
      <c r="P811" s="171"/>
      <c r="Q811" s="172"/>
      <c r="R811" s="171"/>
      <c r="S811" s="171"/>
    </row>
    <row r="812" spans="6:19" ht="18" customHeight="1" x14ac:dyDescent="0.25">
      <c r="F812" s="167"/>
      <c r="G812" s="167"/>
      <c r="H812" s="172"/>
      <c r="I812" s="172"/>
      <c r="J812" s="172"/>
      <c r="K812" s="173"/>
      <c r="L812" s="174"/>
      <c r="M812" s="174"/>
      <c r="N812" s="174"/>
      <c r="O812" s="171"/>
      <c r="P812" s="171"/>
      <c r="Q812" s="172"/>
      <c r="R812" s="171"/>
      <c r="S812" s="171"/>
    </row>
    <row r="813" spans="6:19" ht="18" customHeight="1" x14ac:dyDescent="0.25">
      <c r="F813" s="167"/>
      <c r="G813" s="167"/>
      <c r="H813" s="172"/>
      <c r="I813" s="172"/>
      <c r="J813" s="172"/>
      <c r="K813" s="173"/>
      <c r="L813" s="174"/>
      <c r="M813" s="174"/>
      <c r="N813" s="174"/>
      <c r="O813" s="171"/>
      <c r="P813" s="171"/>
      <c r="Q813" s="172"/>
      <c r="R813" s="171"/>
      <c r="S813" s="171"/>
    </row>
    <row r="814" spans="6:19" ht="18" customHeight="1" x14ac:dyDescent="0.25">
      <c r="F814" s="167"/>
      <c r="G814" s="167"/>
      <c r="H814" s="172"/>
      <c r="I814" s="172"/>
      <c r="J814" s="172"/>
      <c r="K814" s="173"/>
      <c r="L814" s="174"/>
      <c r="M814" s="174"/>
      <c r="N814" s="174"/>
      <c r="O814" s="171"/>
      <c r="P814" s="171"/>
      <c r="Q814" s="172"/>
      <c r="R814" s="171"/>
      <c r="S814" s="171"/>
    </row>
    <row r="815" spans="6:19" ht="18" customHeight="1" x14ac:dyDescent="0.25">
      <c r="F815" s="167"/>
      <c r="G815" s="167"/>
      <c r="H815" s="172"/>
      <c r="I815" s="172"/>
      <c r="J815" s="172"/>
      <c r="K815" s="173"/>
      <c r="L815" s="174"/>
      <c r="M815" s="174"/>
      <c r="N815" s="174"/>
      <c r="O815" s="171"/>
      <c r="P815" s="171"/>
      <c r="Q815" s="172"/>
      <c r="R815" s="171"/>
      <c r="S815" s="171"/>
    </row>
    <row r="816" spans="6:19" ht="18" customHeight="1" x14ac:dyDescent="0.25">
      <c r="F816" s="167"/>
      <c r="G816" s="167"/>
      <c r="H816" s="172"/>
      <c r="I816" s="172"/>
      <c r="J816" s="172"/>
      <c r="K816" s="173"/>
      <c r="L816" s="174"/>
      <c r="M816" s="174"/>
      <c r="N816" s="174"/>
      <c r="O816" s="171"/>
      <c r="P816" s="171"/>
      <c r="Q816" s="172"/>
      <c r="R816" s="171"/>
      <c r="S816" s="171"/>
    </row>
    <row r="817" spans="6:19" ht="18" customHeight="1" x14ac:dyDescent="0.25">
      <c r="F817" s="167"/>
      <c r="G817" s="167"/>
      <c r="H817" s="172"/>
      <c r="I817" s="172"/>
      <c r="J817" s="172"/>
      <c r="K817" s="173"/>
      <c r="L817" s="174"/>
      <c r="M817" s="174"/>
      <c r="N817" s="174"/>
      <c r="O817" s="171"/>
      <c r="P817" s="171"/>
      <c r="Q817" s="172"/>
      <c r="R817" s="171"/>
      <c r="S817" s="171"/>
    </row>
    <row r="818" spans="6:19" ht="18" customHeight="1" x14ac:dyDescent="0.25">
      <c r="F818" s="167"/>
      <c r="G818" s="167"/>
      <c r="H818" s="172"/>
      <c r="I818" s="172"/>
      <c r="J818" s="172"/>
      <c r="K818" s="173"/>
      <c r="L818" s="174"/>
      <c r="M818" s="174"/>
      <c r="N818" s="174"/>
      <c r="O818" s="171"/>
      <c r="P818" s="171"/>
      <c r="Q818" s="172"/>
      <c r="R818" s="171"/>
      <c r="S818" s="171"/>
    </row>
    <row r="819" spans="6:19" ht="18" customHeight="1" x14ac:dyDescent="0.25">
      <c r="F819" s="167"/>
      <c r="G819" s="167"/>
      <c r="H819" s="172"/>
      <c r="I819" s="172"/>
      <c r="J819" s="172"/>
      <c r="K819" s="173"/>
      <c r="L819" s="174"/>
      <c r="M819" s="174"/>
      <c r="N819" s="174"/>
      <c r="O819" s="171"/>
      <c r="P819" s="171"/>
      <c r="Q819" s="172"/>
      <c r="R819" s="171"/>
      <c r="S819" s="171"/>
    </row>
    <row r="820" spans="6:19" ht="18" customHeight="1" x14ac:dyDescent="0.25">
      <c r="F820" s="167"/>
      <c r="G820" s="167"/>
      <c r="H820" s="172"/>
      <c r="I820" s="172"/>
      <c r="J820" s="172"/>
      <c r="K820" s="173"/>
      <c r="L820" s="174"/>
      <c r="M820" s="174"/>
      <c r="N820" s="174"/>
      <c r="O820" s="171"/>
      <c r="P820" s="171"/>
      <c r="Q820" s="172"/>
      <c r="R820" s="171"/>
      <c r="S820" s="171"/>
    </row>
    <row r="821" spans="6:19" ht="18" customHeight="1" x14ac:dyDescent="0.25">
      <c r="F821" s="167"/>
      <c r="G821" s="167"/>
      <c r="H821" s="172"/>
      <c r="I821" s="172"/>
      <c r="J821" s="172"/>
      <c r="K821" s="173"/>
      <c r="L821" s="174"/>
      <c r="M821" s="174"/>
      <c r="N821" s="174"/>
      <c r="O821" s="171"/>
      <c r="P821" s="171"/>
      <c r="Q821" s="172"/>
      <c r="R821" s="171"/>
      <c r="S821" s="171"/>
    </row>
    <row r="822" spans="6:19" ht="18" customHeight="1" x14ac:dyDescent="0.25">
      <c r="F822" s="167"/>
      <c r="G822" s="167"/>
      <c r="H822" s="172"/>
      <c r="I822" s="172"/>
      <c r="J822" s="172"/>
      <c r="K822" s="173"/>
      <c r="L822" s="174"/>
      <c r="M822" s="174"/>
      <c r="N822" s="174"/>
      <c r="O822" s="171"/>
      <c r="P822" s="171"/>
      <c r="Q822" s="172"/>
      <c r="R822" s="171"/>
      <c r="S822" s="171"/>
    </row>
    <row r="823" spans="6:19" ht="18" customHeight="1" x14ac:dyDescent="0.25">
      <c r="F823" s="167"/>
      <c r="G823" s="167"/>
      <c r="H823" s="172"/>
      <c r="I823" s="172"/>
      <c r="J823" s="172"/>
      <c r="K823" s="173"/>
      <c r="L823" s="174"/>
      <c r="M823" s="174"/>
      <c r="N823" s="174"/>
      <c r="O823" s="171"/>
      <c r="P823" s="171"/>
      <c r="Q823" s="172"/>
      <c r="R823" s="171"/>
      <c r="S823" s="171"/>
    </row>
    <row r="824" spans="6:19" ht="18" customHeight="1" x14ac:dyDescent="0.25">
      <c r="F824" s="167"/>
      <c r="G824" s="167"/>
      <c r="H824" s="172"/>
      <c r="I824" s="172"/>
      <c r="J824" s="172"/>
      <c r="K824" s="173"/>
      <c r="L824" s="174"/>
      <c r="M824" s="174"/>
      <c r="N824" s="174"/>
      <c r="O824" s="171"/>
      <c r="P824" s="171"/>
      <c r="Q824" s="172"/>
      <c r="R824" s="171"/>
      <c r="S824" s="171"/>
    </row>
    <row r="825" spans="6:19" ht="18" customHeight="1" x14ac:dyDescent="0.25">
      <c r="F825" s="167"/>
      <c r="G825" s="167"/>
      <c r="H825" s="172"/>
      <c r="I825" s="172"/>
      <c r="J825" s="172"/>
      <c r="K825" s="173"/>
      <c r="L825" s="174"/>
      <c r="M825" s="174"/>
      <c r="N825" s="174"/>
      <c r="O825" s="171"/>
      <c r="P825" s="171"/>
      <c r="Q825" s="172"/>
      <c r="R825" s="171"/>
      <c r="S825" s="171"/>
    </row>
    <row r="826" spans="6:19" ht="18" customHeight="1" x14ac:dyDescent="0.25">
      <c r="F826" s="167"/>
      <c r="G826" s="167"/>
      <c r="H826" s="172"/>
      <c r="I826" s="172"/>
      <c r="J826" s="172"/>
      <c r="K826" s="173"/>
      <c r="L826" s="174"/>
      <c r="M826" s="174"/>
      <c r="N826" s="174"/>
      <c r="O826" s="171"/>
      <c r="P826" s="171"/>
      <c r="Q826" s="172"/>
      <c r="R826" s="171"/>
      <c r="S826" s="171"/>
    </row>
    <row r="827" spans="6:19" ht="18" customHeight="1" x14ac:dyDescent="0.25">
      <c r="F827" s="167"/>
      <c r="G827" s="167"/>
      <c r="H827" s="172"/>
      <c r="I827" s="172"/>
      <c r="J827" s="172"/>
      <c r="K827" s="173"/>
      <c r="L827" s="174"/>
      <c r="M827" s="174"/>
      <c r="N827" s="174"/>
      <c r="O827" s="171"/>
      <c r="P827" s="171"/>
      <c r="Q827" s="172"/>
      <c r="R827" s="171"/>
      <c r="S827" s="171"/>
    </row>
    <row r="828" spans="6:19" ht="18" customHeight="1" x14ac:dyDescent="0.25">
      <c r="F828" s="167"/>
      <c r="G828" s="167"/>
      <c r="H828" s="172"/>
      <c r="I828" s="172"/>
      <c r="J828" s="172"/>
      <c r="K828" s="173"/>
      <c r="L828" s="174"/>
      <c r="M828" s="174"/>
      <c r="N828" s="174"/>
      <c r="O828" s="171"/>
      <c r="P828" s="171"/>
      <c r="Q828" s="172"/>
      <c r="R828" s="171"/>
      <c r="S828" s="171"/>
    </row>
    <row r="829" spans="6:19" ht="18" customHeight="1" x14ac:dyDescent="0.25">
      <c r="F829" s="167"/>
      <c r="G829" s="167"/>
      <c r="H829" s="172"/>
      <c r="I829" s="172"/>
      <c r="J829" s="172"/>
      <c r="K829" s="173"/>
      <c r="L829" s="174"/>
      <c r="M829" s="174"/>
      <c r="N829" s="174"/>
      <c r="O829" s="171"/>
      <c r="P829" s="171"/>
      <c r="Q829" s="172"/>
      <c r="R829" s="171"/>
      <c r="S829" s="171"/>
    </row>
    <row r="830" spans="6:19" ht="18" customHeight="1" x14ac:dyDescent="0.25">
      <c r="F830" s="167"/>
      <c r="G830" s="167"/>
      <c r="H830" s="172"/>
      <c r="I830" s="172"/>
      <c r="J830" s="172"/>
      <c r="K830" s="173"/>
      <c r="L830" s="174"/>
      <c r="M830" s="174"/>
      <c r="N830" s="174"/>
      <c r="O830" s="171"/>
      <c r="P830" s="171"/>
      <c r="Q830" s="172"/>
      <c r="R830" s="171"/>
      <c r="S830" s="171"/>
    </row>
    <row r="831" spans="6:19" ht="18" customHeight="1" x14ac:dyDescent="0.25">
      <c r="F831" s="167"/>
      <c r="G831" s="167"/>
      <c r="H831" s="172"/>
      <c r="I831" s="172"/>
      <c r="J831" s="172"/>
      <c r="K831" s="173"/>
      <c r="L831" s="174"/>
      <c r="M831" s="174"/>
      <c r="N831" s="174"/>
      <c r="O831" s="171"/>
      <c r="P831" s="171"/>
      <c r="Q831" s="172"/>
      <c r="R831" s="171"/>
      <c r="S831" s="171"/>
    </row>
    <row r="832" spans="6:19" ht="18" customHeight="1" x14ac:dyDescent="0.25">
      <c r="F832" s="167"/>
      <c r="G832" s="167"/>
      <c r="H832" s="172"/>
      <c r="I832" s="172"/>
      <c r="J832" s="172"/>
      <c r="K832" s="173"/>
      <c r="L832" s="174"/>
      <c r="M832" s="174"/>
      <c r="N832" s="174"/>
      <c r="O832" s="171"/>
      <c r="P832" s="171"/>
      <c r="Q832" s="172"/>
      <c r="R832" s="171"/>
      <c r="S832" s="171"/>
    </row>
    <row r="833" spans="6:19" ht="18" customHeight="1" x14ac:dyDescent="0.25">
      <c r="F833" s="167"/>
      <c r="G833" s="167"/>
      <c r="H833" s="172"/>
      <c r="I833" s="172"/>
      <c r="J833" s="172"/>
      <c r="K833" s="173"/>
      <c r="L833" s="174"/>
      <c r="M833" s="174"/>
      <c r="N833" s="174"/>
      <c r="O833" s="171"/>
      <c r="P833" s="171"/>
      <c r="Q833" s="172"/>
      <c r="R833" s="171"/>
      <c r="S833" s="171"/>
    </row>
    <row r="834" spans="6:19" ht="18" customHeight="1" x14ac:dyDescent="0.25">
      <c r="F834" s="167"/>
      <c r="G834" s="167"/>
      <c r="H834" s="172"/>
      <c r="I834" s="172"/>
      <c r="J834" s="172"/>
      <c r="K834" s="173"/>
      <c r="L834" s="174"/>
      <c r="M834" s="174"/>
      <c r="N834" s="174"/>
      <c r="O834" s="171"/>
      <c r="P834" s="171"/>
      <c r="Q834" s="172"/>
      <c r="R834" s="171"/>
      <c r="S834" s="171"/>
    </row>
    <row r="835" spans="6:19" ht="18" customHeight="1" x14ac:dyDescent="0.25">
      <c r="F835" s="167"/>
      <c r="G835" s="167"/>
      <c r="H835" s="172"/>
      <c r="I835" s="172"/>
      <c r="J835" s="172"/>
      <c r="K835" s="173"/>
      <c r="L835" s="174"/>
      <c r="M835" s="174"/>
      <c r="N835" s="174"/>
      <c r="O835" s="171"/>
      <c r="P835" s="171"/>
      <c r="Q835" s="172"/>
      <c r="R835" s="171"/>
      <c r="S835" s="171"/>
    </row>
    <row r="836" spans="6:19" ht="18" customHeight="1" x14ac:dyDescent="0.25">
      <c r="F836" s="167"/>
      <c r="G836" s="167"/>
      <c r="H836" s="172"/>
      <c r="I836" s="172"/>
      <c r="J836" s="172"/>
      <c r="K836" s="173"/>
      <c r="L836" s="174"/>
      <c r="M836" s="174"/>
      <c r="N836" s="174"/>
      <c r="O836" s="171"/>
      <c r="P836" s="171"/>
      <c r="Q836" s="172"/>
      <c r="R836" s="171"/>
      <c r="S836" s="171"/>
    </row>
    <row r="837" spans="6:19" ht="18" customHeight="1" x14ac:dyDescent="0.25">
      <c r="F837" s="167"/>
      <c r="G837" s="167"/>
      <c r="H837" s="172"/>
      <c r="I837" s="172"/>
      <c r="J837" s="172"/>
      <c r="K837" s="173"/>
      <c r="L837" s="174"/>
      <c r="M837" s="174"/>
      <c r="N837" s="174"/>
      <c r="O837" s="171"/>
      <c r="P837" s="171"/>
      <c r="Q837" s="172"/>
      <c r="R837" s="171"/>
      <c r="S837" s="171"/>
    </row>
    <row r="838" spans="6:19" ht="18" customHeight="1" x14ac:dyDescent="0.25">
      <c r="F838" s="167"/>
      <c r="G838" s="167"/>
      <c r="H838" s="172"/>
      <c r="I838" s="172"/>
      <c r="J838" s="172"/>
      <c r="K838" s="173"/>
      <c r="L838" s="174"/>
      <c r="M838" s="174"/>
      <c r="N838" s="174"/>
      <c r="O838" s="171"/>
      <c r="P838" s="171"/>
      <c r="Q838" s="172"/>
      <c r="R838" s="171"/>
      <c r="S838" s="171"/>
    </row>
    <row r="839" spans="6:19" ht="18" customHeight="1" x14ac:dyDescent="0.25">
      <c r="F839" s="167"/>
      <c r="G839" s="167"/>
      <c r="H839" s="172"/>
      <c r="I839" s="172"/>
      <c r="J839" s="172"/>
      <c r="K839" s="173"/>
      <c r="L839" s="174"/>
      <c r="M839" s="174"/>
      <c r="N839" s="174"/>
      <c r="O839" s="171"/>
      <c r="P839" s="171"/>
      <c r="Q839" s="172"/>
      <c r="R839" s="171"/>
      <c r="S839" s="171"/>
    </row>
    <row r="840" spans="6:19" ht="18" customHeight="1" x14ac:dyDescent="0.25">
      <c r="F840" s="167"/>
      <c r="G840" s="167"/>
      <c r="H840" s="172"/>
      <c r="I840" s="172"/>
      <c r="J840" s="172"/>
      <c r="K840" s="173"/>
      <c r="L840" s="174"/>
      <c r="M840" s="174"/>
      <c r="N840" s="174"/>
      <c r="O840" s="171"/>
      <c r="P840" s="171"/>
      <c r="Q840" s="172"/>
      <c r="R840" s="171"/>
      <c r="S840" s="171"/>
    </row>
    <row r="841" spans="6:19" ht="18" customHeight="1" x14ac:dyDescent="0.25">
      <c r="F841" s="167"/>
      <c r="G841" s="167"/>
      <c r="H841" s="172"/>
      <c r="I841" s="172"/>
      <c r="J841" s="172"/>
      <c r="K841" s="173"/>
      <c r="L841" s="174"/>
      <c r="M841" s="174"/>
      <c r="N841" s="174"/>
      <c r="O841" s="171"/>
      <c r="P841" s="171"/>
      <c r="Q841" s="172"/>
      <c r="R841" s="171"/>
      <c r="S841" s="171"/>
    </row>
    <row r="842" spans="6:19" ht="18" customHeight="1" x14ac:dyDescent="0.25">
      <c r="F842" s="167"/>
      <c r="G842" s="167"/>
      <c r="H842" s="172"/>
      <c r="I842" s="172"/>
      <c r="J842" s="172"/>
      <c r="K842" s="173"/>
      <c r="L842" s="174"/>
      <c r="M842" s="174"/>
      <c r="N842" s="174"/>
      <c r="O842" s="171"/>
      <c r="P842" s="171"/>
      <c r="Q842" s="172"/>
      <c r="R842" s="171"/>
      <c r="S842" s="171"/>
    </row>
    <row r="843" spans="6:19" ht="18" customHeight="1" x14ac:dyDescent="0.25">
      <c r="F843" s="167"/>
      <c r="G843" s="167"/>
      <c r="H843" s="172"/>
      <c r="I843" s="172"/>
      <c r="J843" s="172"/>
      <c r="K843" s="173"/>
      <c r="L843" s="174"/>
      <c r="M843" s="174"/>
      <c r="N843" s="174"/>
      <c r="O843" s="171"/>
      <c r="P843" s="171"/>
      <c r="Q843" s="172"/>
      <c r="R843" s="171"/>
      <c r="S843" s="171"/>
    </row>
    <row r="844" spans="6:19" ht="18" customHeight="1" x14ac:dyDescent="0.25">
      <c r="F844" s="167"/>
      <c r="G844" s="167"/>
      <c r="H844" s="172"/>
      <c r="I844" s="172"/>
      <c r="J844" s="172"/>
      <c r="K844" s="173"/>
      <c r="L844" s="174"/>
      <c r="M844" s="174"/>
      <c r="N844" s="174"/>
      <c r="O844" s="171"/>
      <c r="P844" s="171"/>
      <c r="Q844" s="172"/>
      <c r="R844" s="171"/>
      <c r="S844" s="171"/>
    </row>
    <row r="845" spans="6:19" ht="18" customHeight="1" x14ac:dyDescent="0.25">
      <c r="F845" s="167"/>
      <c r="G845" s="167"/>
      <c r="H845" s="172"/>
      <c r="I845" s="172"/>
      <c r="J845" s="172"/>
      <c r="K845" s="173"/>
      <c r="L845" s="174"/>
      <c r="M845" s="174"/>
      <c r="N845" s="174"/>
      <c r="O845" s="171"/>
      <c r="P845" s="171"/>
      <c r="Q845" s="172"/>
      <c r="R845" s="171"/>
      <c r="S845" s="171"/>
    </row>
    <row r="846" spans="6:19" ht="18" customHeight="1" x14ac:dyDescent="0.25">
      <c r="F846" s="167"/>
      <c r="G846" s="167"/>
      <c r="H846" s="172"/>
      <c r="I846" s="172"/>
      <c r="J846" s="172"/>
      <c r="K846" s="173"/>
      <c r="L846" s="174"/>
      <c r="M846" s="174"/>
      <c r="N846" s="174"/>
      <c r="O846" s="171"/>
      <c r="P846" s="171"/>
      <c r="Q846" s="172"/>
      <c r="R846" s="171"/>
      <c r="S846" s="171"/>
    </row>
    <row r="847" spans="6:19" ht="18" customHeight="1" x14ac:dyDescent="0.25">
      <c r="F847" s="167"/>
      <c r="G847" s="167"/>
      <c r="H847" s="172"/>
      <c r="I847" s="172"/>
      <c r="J847" s="172"/>
      <c r="K847" s="173"/>
      <c r="L847" s="174"/>
      <c r="M847" s="174"/>
      <c r="N847" s="174"/>
      <c r="O847" s="171"/>
      <c r="P847" s="171"/>
      <c r="Q847" s="172"/>
      <c r="R847" s="171"/>
      <c r="S847" s="171"/>
    </row>
    <row r="848" spans="6:19" ht="18" customHeight="1" x14ac:dyDescent="0.25">
      <c r="F848" s="167"/>
      <c r="G848" s="167"/>
      <c r="H848" s="172"/>
      <c r="I848" s="172"/>
      <c r="J848" s="172"/>
      <c r="K848" s="173"/>
      <c r="L848" s="174"/>
      <c r="M848" s="174"/>
      <c r="N848" s="174"/>
      <c r="O848" s="171"/>
      <c r="P848" s="171"/>
      <c r="Q848" s="172"/>
      <c r="R848" s="171"/>
      <c r="S848" s="171"/>
    </row>
    <row r="849" spans="6:19" ht="18" customHeight="1" x14ac:dyDescent="0.25">
      <c r="F849" s="167"/>
      <c r="G849" s="167"/>
      <c r="H849" s="172"/>
      <c r="I849" s="172"/>
      <c r="J849" s="172"/>
      <c r="K849" s="173"/>
      <c r="L849" s="174"/>
      <c r="M849" s="174"/>
      <c r="N849" s="174"/>
      <c r="O849" s="171"/>
      <c r="P849" s="171"/>
      <c r="Q849" s="172"/>
      <c r="R849" s="171"/>
      <c r="S849" s="171"/>
    </row>
    <row r="850" spans="6:19" ht="18" customHeight="1" x14ac:dyDescent="0.25">
      <c r="F850" s="167"/>
      <c r="G850" s="167"/>
      <c r="H850" s="172"/>
      <c r="I850" s="172"/>
      <c r="J850" s="172"/>
      <c r="K850" s="173"/>
      <c r="L850" s="174"/>
      <c r="M850" s="174"/>
      <c r="N850" s="174"/>
      <c r="O850" s="171"/>
      <c r="P850" s="171"/>
      <c r="Q850" s="172"/>
      <c r="R850" s="171"/>
      <c r="S850" s="171"/>
    </row>
    <row r="851" spans="6:19" ht="18" customHeight="1" x14ac:dyDescent="0.25">
      <c r="F851" s="167"/>
      <c r="G851" s="167"/>
      <c r="H851" s="172"/>
      <c r="I851" s="172"/>
      <c r="J851" s="172"/>
      <c r="K851" s="173"/>
      <c r="L851" s="174"/>
      <c r="M851" s="174"/>
      <c r="N851" s="174"/>
      <c r="O851" s="171"/>
      <c r="P851" s="171"/>
      <c r="Q851" s="172"/>
      <c r="R851" s="171"/>
      <c r="S851" s="171"/>
    </row>
    <row r="852" spans="6:19" ht="18" customHeight="1" x14ac:dyDescent="0.25">
      <c r="F852" s="167"/>
      <c r="G852" s="167"/>
      <c r="H852" s="172"/>
      <c r="I852" s="172"/>
      <c r="J852" s="172"/>
      <c r="K852" s="173"/>
      <c r="L852" s="174"/>
      <c r="M852" s="174"/>
      <c r="N852" s="174"/>
      <c r="O852" s="171"/>
      <c r="P852" s="171"/>
      <c r="Q852" s="172"/>
      <c r="R852" s="171"/>
      <c r="S852" s="171"/>
    </row>
    <row r="853" spans="6:19" ht="18" customHeight="1" x14ac:dyDescent="0.25">
      <c r="F853" s="167"/>
      <c r="G853" s="167"/>
      <c r="H853" s="172"/>
      <c r="I853" s="172"/>
      <c r="J853" s="172"/>
      <c r="K853" s="173"/>
      <c r="L853" s="174"/>
      <c r="M853" s="174"/>
      <c r="N853" s="174"/>
      <c r="O853" s="171"/>
      <c r="P853" s="171"/>
      <c r="Q853" s="172"/>
      <c r="R853" s="171"/>
      <c r="S853" s="171"/>
    </row>
    <row r="854" spans="6:19" ht="18" customHeight="1" x14ac:dyDescent="0.25">
      <c r="F854" s="167"/>
      <c r="G854" s="167"/>
      <c r="H854" s="172"/>
      <c r="I854" s="172"/>
      <c r="J854" s="172"/>
      <c r="K854" s="173"/>
      <c r="L854" s="174"/>
      <c r="M854" s="174"/>
      <c r="N854" s="174"/>
      <c r="O854" s="171"/>
      <c r="P854" s="171"/>
      <c r="Q854" s="172"/>
      <c r="R854" s="171"/>
      <c r="S854" s="171"/>
    </row>
    <row r="855" spans="6:19" ht="18" customHeight="1" x14ac:dyDescent="0.25">
      <c r="F855" s="167"/>
      <c r="G855" s="167"/>
      <c r="H855" s="172"/>
      <c r="I855" s="172"/>
      <c r="J855" s="172"/>
      <c r="K855" s="173"/>
      <c r="L855" s="174"/>
      <c r="M855" s="174"/>
      <c r="N855" s="174"/>
      <c r="O855" s="171"/>
      <c r="P855" s="171"/>
      <c r="Q855" s="172"/>
      <c r="R855" s="171"/>
      <c r="S855" s="171"/>
    </row>
    <row r="856" spans="6:19" ht="18" customHeight="1" x14ac:dyDescent="0.25">
      <c r="F856" s="167"/>
      <c r="G856" s="167"/>
      <c r="H856" s="172"/>
      <c r="I856" s="172"/>
      <c r="J856" s="172"/>
      <c r="K856" s="173"/>
      <c r="L856" s="174"/>
      <c r="M856" s="174"/>
      <c r="N856" s="174"/>
      <c r="O856" s="171"/>
      <c r="P856" s="171"/>
      <c r="Q856" s="172"/>
      <c r="R856" s="171"/>
      <c r="S856" s="171"/>
    </row>
    <row r="857" spans="6:19" ht="18" customHeight="1" x14ac:dyDescent="0.25">
      <c r="F857" s="167"/>
      <c r="G857" s="167"/>
      <c r="H857" s="172"/>
      <c r="I857" s="172"/>
      <c r="J857" s="172"/>
      <c r="K857" s="173"/>
      <c r="L857" s="174"/>
      <c r="M857" s="174"/>
      <c r="N857" s="174"/>
      <c r="O857" s="171"/>
      <c r="P857" s="171"/>
      <c r="Q857" s="172"/>
      <c r="R857" s="171"/>
      <c r="S857" s="171"/>
    </row>
    <row r="858" spans="6:19" ht="18" customHeight="1" x14ac:dyDescent="0.25">
      <c r="F858" s="167"/>
      <c r="G858" s="167"/>
      <c r="H858" s="172"/>
      <c r="I858" s="172"/>
      <c r="J858" s="172"/>
      <c r="K858" s="173"/>
      <c r="L858" s="174"/>
      <c r="M858" s="174"/>
      <c r="N858" s="174"/>
      <c r="O858" s="171"/>
      <c r="P858" s="171"/>
      <c r="Q858" s="172"/>
      <c r="R858" s="171"/>
      <c r="S858" s="171"/>
    </row>
    <row r="859" spans="6:19" ht="18" customHeight="1" x14ac:dyDescent="0.25">
      <c r="F859" s="167"/>
      <c r="G859" s="167"/>
      <c r="H859" s="172"/>
      <c r="I859" s="172"/>
      <c r="J859" s="172"/>
      <c r="K859" s="173"/>
      <c r="L859" s="174"/>
      <c r="M859" s="174"/>
      <c r="N859" s="174"/>
      <c r="O859" s="171"/>
      <c r="P859" s="171"/>
      <c r="Q859" s="172"/>
      <c r="R859" s="171"/>
      <c r="S859" s="171"/>
    </row>
    <row r="860" spans="6:19" ht="18" customHeight="1" x14ac:dyDescent="0.25">
      <c r="F860" s="167"/>
      <c r="G860" s="167"/>
      <c r="H860" s="172"/>
      <c r="I860" s="172"/>
      <c r="J860" s="172"/>
      <c r="K860" s="173"/>
      <c r="L860" s="174"/>
      <c r="M860" s="174"/>
      <c r="N860" s="174"/>
      <c r="O860" s="171"/>
      <c r="P860" s="171"/>
      <c r="Q860" s="172"/>
      <c r="R860" s="171"/>
      <c r="S860" s="171"/>
    </row>
    <row r="861" spans="6:19" ht="18" customHeight="1" x14ac:dyDescent="0.25">
      <c r="F861" s="167"/>
      <c r="G861" s="167"/>
      <c r="H861" s="172"/>
      <c r="I861" s="172"/>
      <c r="J861" s="172"/>
      <c r="K861" s="173"/>
      <c r="L861" s="174"/>
      <c r="M861" s="174"/>
      <c r="N861" s="174"/>
      <c r="O861" s="171"/>
      <c r="P861" s="171"/>
      <c r="Q861" s="172"/>
      <c r="R861" s="171"/>
      <c r="S861" s="171"/>
    </row>
    <row r="862" spans="6:19" ht="18" customHeight="1" x14ac:dyDescent="0.25">
      <c r="F862" s="167"/>
      <c r="G862" s="167"/>
      <c r="H862" s="172"/>
      <c r="I862" s="172"/>
      <c r="J862" s="172"/>
      <c r="K862" s="173"/>
      <c r="L862" s="174"/>
      <c r="M862" s="174"/>
      <c r="N862" s="174"/>
      <c r="O862" s="171"/>
      <c r="P862" s="171"/>
      <c r="Q862" s="172"/>
      <c r="R862" s="171"/>
      <c r="S862" s="171"/>
    </row>
    <row r="863" spans="6:19" ht="18" customHeight="1" x14ac:dyDescent="0.25">
      <c r="F863" s="167"/>
      <c r="G863" s="167"/>
      <c r="H863" s="172"/>
      <c r="I863" s="172"/>
      <c r="J863" s="172"/>
      <c r="K863" s="173"/>
      <c r="L863" s="174"/>
      <c r="M863" s="174"/>
      <c r="N863" s="174"/>
      <c r="O863" s="171"/>
      <c r="P863" s="171"/>
      <c r="Q863" s="172"/>
      <c r="R863" s="171"/>
      <c r="S863" s="171"/>
    </row>
    <row r="864" spans="6:19" ht="18" customHeight="1" x14ac:dyDescent="0.25">
      <c r="F864" s="167"/>
      <c r="G864" s="167"/>
      <c r="H864" s="172"/>
      <c r="I864" s="172"/>
      <c r="J864" s="172"/>
      <c r="K864" s="173"/>
      <c r="L864" s="174"/>
      <c r="M864" s="174"/>
      <c r="N864" s="174"/>
      <c r="O864" s="171"/>
      <c r="P864" s="171"/>
      <c r="Q864" s="172"/>
      <c r="R864" s="171"/>
      <c r="S864" s="171"/>
    </row>
    <row r="865" spans="6:19" ht="18" customHeight="1" x14ac:dyDescent="0.25">
      <c r="F865" s="167"/>
      <c r="G865" s="167"/>
      <c r="H865" s="172"/>
      <c r="I865" s="172"/>
      <c r="J865" s="172"/>
      <c r="K865" s="173"/>
      <c r="L865" s="174"/>
      <c r="M865" s="174"/>
      <c r="N865" s="174"/>
      <c r="O865" s="171"/>
      <c r="P865" s="171"/>
      <c r="Q865" s="172"/>
      <c r="R865" s="171"/>
      <c r="S865" s="171"/>
    </row>
    <row r="866" spans="6:19" ht="18" customHeight="1" x14ac:dyDescent="0.25">
      <c r="F866" s="167"/>
      <c r="G866" s="167"/>
      <c r="H866" s="172"/>
      <c r="I866" s="172"/>
      <c r="J866" s="172"/>
      <c r="K866" s="173"/>
      <c r="L866" s="174"/>
      <c r="M866" s="174"/>
      <c r="N866" s="174"/>
      <c r="O866" s="171"/>
      <c r="P866" s="171"/>
      <c r="Q866" s="172"/>
      <c r="R866" s="171"/>
      <c r="S866" s="171"/>
    </row>
    <row r="867" spans="6:19" ht="18" customHeight="1" x14ac:dyDescent="0.25">
      <c r="F867" s="167"/>
      <c r="G867" s="167"/>
      <c r="H867" s="172"/>
      <c r="I867" s="172"/>
      <c r="J867" s="172"/>
      <c r="K867" s="173"/>
      <c r="L867" s="174"/>
      <c r="M867" s="174"/>
      <c r="N867" s="174"/>
      <c r="O867" s="171"/>
      <c r="P867" s="171"/>
      <c r="Q867" s="172"/>
      <c r="R867" s="171"/>
      <c r="S867" s="171"/>
    </row>
    <row r="868" spans="6:19" ht="18" customHeight="1" x14ac:dyDescent="0.25">
      <c r="F868" s="167"/>
      <c r="G868" s="167"/>
      <c r="H868" s="172"/>
      <c r="I868" s="172"/>
      <c r="J868" s="172"/>
      <c r="K868" s="173"/>
      <c r="L868" s="174"/>
      <c r="M868" s="174"/>
      <c r="N868" s="174"/>
      <c r="O868" s="171"/>
      <c r="P868" s="171"/>
      <c r="Q868" s="172"/>
      <c r="R868" s="171"/>
      <c r="S868" s="171"/>
    </row>
    <row r="869" spans="6:19" ht="18" customHeight="1" x14ac:dyDescent="0.25">
      <c r="F869" s="167"/>
      <c r="G869" s="167"/>
      <c r="H869" s="172"/>
      <c r="I869" s="172"/>
      <c r="J869" s="172"/>
      <c r="K869" s="173"/>
      <c r="L869" s="174"/>
      <c r="M869" s="174"/>
      <c r="N869" s="174"/>
      <c r="O869" s="171"/>
      <c r="P869" s="171"/>
      <c r="Q869" s="172"/>
      <c r="R869" s="171"/>
      <c r="S869" s="171"/>
    </row>
    <row r="870" spans="6:19" ht="18" customHeight="1" x14ac:dyDescent="0.25">
      <c r="F870" s="167"/>
      <c r="G870" s="167"/>
      <c r="H870" s="172"/>
      <c r="I870" s="172"/>
      <c r="J870" s="172"/>
      <c r="K870" s="173"/>
      <c r="L870" s="174"/>
      <c r="M870" s="174"/>
      <c r="N870" s="174"/>
      <c r="O870" s="171"/>
      <c r="P870" s="171"/>
      <c r="Q870" s="172"/>
      <c r="R870" s="171"/>
      <c r="S870" s="171"/>
    </row>
    <row r="871" spans="6:19" ht="18" customHeight="1" x14ac:dyDescent="0.25">
      <c r="F871" s="167"/>
      <c r="G871" s="167"/>
      <c r="H871" s="172"/>
      <c r="I871" s="172"/>
      <c r="J871" s="172"/>
      <c r="K871" s="173"/>
      <c r="L871" s="174"/>
      <c r="M871" s="174"/>
      <c r="N871" s="174"/>
      <c r="O871" s="171"/>
      <c r="P871" s="171"/>
      <c r="Q871" s="172"/>
      <c r="R871" s="171"/>
      <c r="S871" s="171"/>
    </row>
    <row r="872" spans="6:19" ht="18" customHeight="1" x14ac:dyDescent="0.25">
      <c r="F872" s="167"/>
      <c r="G872" s="167"/>
      <c r="H872" s="172"/>
      <c r="I872" s="172"/>
      <c r="J872" s="172"/>
      <c r="K872" s="173"/>
      <c r="L872" s="174"/>
      <c r="M872" s="174"/>
      <c r="N872" s="174"/>
      <c r="O872" s="171"/>
      <c r="P872" s="171"/>
      <c r="Q872" s="172"/>
      <c r="R872" s="171"/>
      <c r="S872" s="171"/>
    </row>
    <row r="873" spans="6:19" ht="18" customHeight="1" x14ac:dyDescent="0.25">
      <c r="F873" s="167"/>
      <c r="G873" s="167"/>
      <c r="H873" s="172"/>
      <c r="I873" s="172"/>
      <c r="J873" s="172"/>
      <c r="K873" s="173"/>
      <c r="L873" s="174"/>
      <c r="M873" s="174"/>
      <c r="N873" s="174"/>
      <c r="O873" s="171"/>
      <c r="P873" s="171"/>
      <c r="Q873" s="172"/>
      <c r="R873" s="171"/>
      <c r="S873" s="171"/>
    </row>
    <row r="874" spans="6:19" ht="18" customHeight="1" x14ac:dyDescent="0.25">
      <c r="F874" s="167"/>
      <c r="G874" s="167"/>
      <c r="H874" s="172"/>
      <c r="I874" s="172"/>
      <c r="J874" s="172"/>
      <c r="K874" s="173"/>
      <c r="L874" s="174"/>
      <c r="M874" s="174"/>
      <c r="N874" s="174"/>
      <c r="O874" s="171"/>
      <c r="P874" s="171"/>
      <c r="Q874" s="172"/>
      <c r="R874" s="171"/>
      <c r="S874" s="171"/>
    </row>
    <row r="875" spans="6:19" ht="18" customHeight="1" x14ac:dyDescent="0.25">
      <c r="F875" s="167"/>
      <c r="G875" s="167"/>
      <c r="H875" s="172"/>
      <c r="I875" s="172"/>
      <c r="J875" s="172"/>
      <c r="K875" s="173"/>
      <c r="L875" s="174"/>
      <c r="M875" s="174"/>
      <c r="N875" s="174"/>
      <c r="O875" s="171"/>
      <c r="P875" s="171"/>
      <c r="Q875" s="172"/>
      <c r="R875" s="171"/>
      <c r="S875" s="171"/>
    </row>
    <row r="876" spans="6:19" ht="18" customHeight="1" x14ac:dyDescent="0.25">
      <c r="F876" s="167"/>
      <c r="G876" s="167"/>
      <c r="H876" s="172"/>
      <c r="I876" s="172"/>
      <c r="J876" s="172"/>
      <c r="K876" s="173"/>
      <c r="L876" s="174"/>
      <c r="M876" s="174"/>
      <c r="N876" s="174"/>
      <c r="O876" s="171"/>
      <c r="P876" s="171"/>
      <c r="Q876" s="172"/>
      <c r="R876" s="171"/>
      <c r="S876" s="171"/>
    </row>
    <row r="877" spans="6:19" ht="18" customHeight="1" x14ac:dyDescent="0.25">
      <c r="F877" s="167"/>
      <c r="G877" s="167"/>
      <c r="H877" s="172"/>
      <c r="I877" s="172"/>
      <c r="J877" s="172"/>
      <c r="K877" s="173"/>
      <c r="L877" s="174"/>
      <c r="M877" s="174"/>
      <c r="N877" s="174"/>
      <c r="O877" s="171"/>
      <c r="P877" s="171"/>
      <c r="Q877" s="172"/>
      <c r="R877" s="171"/>
      <c r="S877" s="171"/>
    </row>
    <row r="878" spans="6:19" ht="18" customHeight="1" x14ac:dyDescent="0.25">
      <c r="F878" s="167"/>
      <c r="G878" s="167"/>
      <c r="H878" s="172"/>
      <c r="I878" s="172"/>
      <c r="J878" s="172"/>
      <c r="K878" s="173"/>
      <c r="L878" s="174"/>
      <c r="M878" s="174"/>
      <c r="N878" s="174"/>
      <c r="O878" s="171"/>
      <c r="P878" s="171"/>
      <c r="Q878" s="172"/>
      <c r="R878" s="171"/>
      <c r="S878" s="171"/>
    </row>
    <row r="879" spans="6:19" ht="18" customHeight="1" x14ac:dyDescent="0.25">
      <c r="F879" s="167"/>
      <c r="G879" s="167"/>
      <c r="H879" s="172"/>
      <c r="I879" s="172"/>
      <c r="J879" s="172"/>
      <c r="K879" s="173"/>
      <c r="L879" s="174"/>
      <c r="M879" s="174"/>
      <c r="N879" s="174"/>
      <c r="O879" s="171"/>
      <c r="P879" s="171"/>
      <c r="Q879" s="172"/>
      <c r="R879" s="171"/>
      <c r="S879" s="171"/>
    </row>
    <row r="880" spans="6:19" ht="18" customHeight="1" x14ac:dyDescent="0.25">
      <c r="F880" s="167"/>
      <c r="G880" s="167"/>
      <c r="H880" s="172"/>
      <c r="I880" s="172"/>
      <c r="J880" s="172"/>
      <c r="K880" s="173"/>
      <c r="L880" s="174"/>
      <c r="M880" s="174"/>
      <c r="N880" s="174"/>
      <c r="O880" s="171"/>
      <c r="P880" s="171"/>
      <c r="Q880" s="172"/>
      <c r="R880" s="171"/>
      <c r="S880" s="171"/>
    </row>
    <row r="881" spans="6:19" ht="18" customHeight="1" x14ac:dyDescent="0.25">
      <c r="F881" s="167"/>
      <c r="G881" s="167"/>
      <c r="H881" s="172"/>
      <c r="I881" s="172"/>
      <c r="J881" s="172"/>
      <c r="K881" s="173"/>
      <c r="L881" s="174"/>
      <c r="M881" s="174"/>
      <c r="N881" s="174"/>
      <c r="O881" s="171"/>
      <c r="P881" s="171"/>
      <c r="Q881" s="172"/>
      <c r="R881" s="171"/>
      <c r="S881" s="171"/>
    </row>
    <row r="882" spans="6:19" ht="18" customHeight="1" x14ac:dyDescent="0.25">
      <c r="F882" s="167"/>
      <c r="G882" s="167"/>
      <c r="H882" s="172"/>
      <c r="I882" s="172"/>
      <c r="J882" s="172"/>
      <c r="K882" s="173"/>
      <c r="L882" s="174"/>
      <c r="M882" s="174"/>
      <c r="N882" s="174"/>
      <c r="O882" s="171"/>
      <c r="P882" s="171"/>
      <c r="Q882" s="172"/>
      <c r="R882" s="171"/>
      <c r="S882" s="171"/>
    </row>
    <row r="883" spans="6:19" ht="18" customHeight="1" x14ac:dyDescent="0.25">
      <c r="F883" s="167"/>
      <c r="G883" s="167"/>
      <c r="H883" s="172"/>
      <c r="I883" s="172"/>
      <c r="J883" s="172"/>
      <c r="K883" s="173"/>
      <c r="L883" s="174"/>
      <c r="M883" s="174"/>
      <c r="N883" s="174"/>
      <c r="O883" s="171"/>
      <c r="P883" s="171"/>
      <c r="Q883" s="172"/>
      <c r="R883" s="171"/>
      <c r="S883" s="171"/>
    </row>
    <row r="884" spans="6:19" ht="18" customHeight="1" x14ac:dyDescent="0.25">
      <c r="F884" s="167"/>
      <c r="G884" s="167"/>
      <c r="H884" s="172"/>
      <c r="I884" s="172"/>
      <c r="J884" s="172"/>
      <c r="K884" s="173"/>
      <c r="L884" s="174"/>
      <c r="M884" s="174"/>
      <c r="N884" s="174"/>
      <c r="O884" s="171"/>
      <c r="P884" s="171"/>
      <c r="Q884" s="172"/>
      <c r="R884" s="171"/>
      <c r="S884" s="171"/>
    </row>
    <row r="885" spans="6:19" ht="18" customHeight="1" x14ac:dyDescent="0.25">
      <c r="F885" s="167"/>
      <c r="G885" s="167"/>
      <c r="H885" s="172"/>
      <c r="I885" s="172"/>
      <c r="J885" s="172"/>
      <c r="K885" s="173"/>
      <c r="L885" s="174"/>
      <c r="M885" s="174"/>
      <c r="N885" s="174"/>
      <c r="O885" s="171"/>
      <c r="P885" s="171"/>
      <c r="Q885" s="172"/>
      <c r="R885" s="171"/>
      <c r="S885" s="171"/>
    </row>
    <row r="886" spans="6:19" ht="18" customHeight="1" x14ac:dyDescent="0.25">
      <c r="F886" s="167"/>
      <c r="G886" s="167"/>
      <c r="H886" s="172"/>
      <c r="I886" s="172"/>
      <c r="J886" s="172"/>
      <c r="K886" s="173"/>
      <c r="L886" s="174"/>
      <c r="M886" s="174"/>
      <c r="N886" s="174"/>
      <c r="O886" s="171"/>
      <c r="P886" s="171"/>
      <c r="Q886" s="172"/>
      <c r="R886" s="171"/>
      <c r="S886" s="171"/>
    </row>
    <row r="887" spans="6:19" ht="18" customHeight="1" x14ac:dyDescent="0.25">
      <c r="F887" s="167"/>
      <c r="G887" s="167"/>
      <c r="H887" s="172"/>
      <c r="I887" s="172"/>
      <c r="J887" s="172"/>
      <c r="K887" s="173"/>
      <c r="L887" s="174"/>
      <c r="M887" s="174"/>
      <c r="N887" s="174"/>
      <c r="O887" s="171"/>
      <c r="P887" s="171"/>
      <c r="Q887" s="172"/>
      <c r="R887" s="171"/>
      <c r="S887" s="171"/>
    </row>
    <row r="888" spans="6:19" ht="18" customHeight="1" x14ac:dyDescent="0.25">
      <c r="F888" s="167"/>
      <c r="G888" s="167"/>
      <c r="H888" s="172"/>
      <c r="I888" s="172"/>
      <c r="J888" s="172"/>
      <c r="K888" s="173"/>
      <c r="L888" s="174"/>
      <c r="M888" s="174"/>
      <c r="N888" s="174"/>
      <c r="O888" s="171"/>
      <c r="P888" s="171"/>
      <c r="Q888" s="172"/>
      <c r="R888" s="171"/>
      <c r="S888" s="171"/>
    </row>
    <row r="889" spans="6:19" ht="18" customHeight="1" x14ac:dyDescent="0.25">
      <c r="F889" s="167"/>
      <c r="G889" s="167"/>
      <c r="H889" s="172"/>
      <c r="I889" s="172"/>
      <c r="J889" s="172"/>
      <c r="K889" s="173"/>
      <c r="L889" s="174"/>
      <c r="M889" s="174"/>
      <c r="N889" s="174"/>
      <c r="O889" s="171"/>
      <c r="P889" s="171"/>
      <c r="Q889" s="172"/>
      <c r="R889" s="171"/>
      <c r="S889" s="171"/>
    </row>
    <row r="890" spans="6:19" ht="18" customHeight="1" x14ac:dyDescent="0.25">
      <c r="F890" s="167"/>
      <c r="G890" s="167"/>
      <c r="H890" s="172"/>
      <c r="I890" s="172"/>
      <c r="J890" s="172"/>
      <c r="K890" s="173"/>
      <c r="L890" s="174"/>
      <c r="M890" s="174"/>
      <c r="N890" s="174"/>
      <c r="O890" s="171"/>
      <c r="P890" s="171"/>
      <c r="Q890" s="172"/>
      <c r="R890" s="171"/>
      <c r="S890" s="171"/>
    </row>
    <row r="891" spans="6:19" ht="18" customHeight="1" x14ac:dyDescent="0.25">
      <c r="F891" s="167"/>
      <c r="G891" s="167"/>
      <c r="H891" s="172"/>
      <c r="I891" s="172"/>
      <c r="J891" s="172"/>
      <c r="K891" s="173"/>
      <c r="L891" s="174"/>
      <c r="M891" s="174"/>
      <c r="N891" s="174"/>
      <c r="O891" s="171"/>
      <c r="P891" s="171"/>
      <c r="Q891" s="172"/>
      <c r="R891" s="171"/>
      <c r="S891" s="171"/>
    </row>
    <row r="892" spans="6:19" ht="18" customHeight="1" x14ac:dyDescent="0.25">
      <c r="F892" s="167"/>
      <c r="G892" s="167"/>
      <c r="H892" s="172"/>
      <c r="I892" s="172"/>
      <c r="J892" s="172"/>
      <c r="K892" s="173"/>
      <c r="L892" s="174"/>
      <c r="M892" s="174"/>
      <c r="N892" s="174"/>
      <c r="O892" s="171"/>
      <c r="P892" s="171"/>
      <c r="Q892" s="172"/>
      <c r="R892" s="171"/>
      <c r="S892" s="171"/>
    </row>
    <row r="893" spans="6:19" ht="18" customHeight="1" x14ac:dyDescent="0.25">
      <c r="F893" s="167"/>
      <c r="G893" s="167"/>
      <c r="H893" s="172"/>
      <c r="I893" s="172"/>
      <c r="J893" s="172"/>
      <c r="K893" s="173"/>
      <c r="L893" s="174"/>
      <c r="M893" s="174"/>
      <c r="N893" s="174"/>
      <c r="O893" s="171"/>
      <c r="P893" s="171"/>
      <c r="Q893" s="172"/>
      <c r="R893" s="171"/>
      <c r="S893" s="171"/>
    </row>
    <row r="894" spans="6:19" ht="18" customHeight="1" x14ac:dyDescent="0.25">
      <c r="F894" s="167"/>
      <c r="G894" s="167"/>
      <c r="H894" s="172"/>
      <c r="I894" s="172"/>
      <c r="J894" s="172"/>
      <c r="K894" s="173"/>
      <c r="L894" s="174"/>
      <c r="M894" s="174"/>
      <c r="N894" s="174"/>
      <c r="O894" s="171"/>
      <c r="P894" s="171"/>
      <c r="Q894" s="172"/>
      <c r="R894" s="171"/>
      <c r="S894" s="171"/>
    </row>
    <row r="895" spans="6:19" ht="18" customHeight="1" x14ac:dyDescent="0.25">
      <c r="F895" s="167"/>
      <c r="G895" s="167"/>
      <c r="H895" s="172"/>
      <c r="I895" s="172"/>
      <c r="J895" s="172"/>
      <c r="K895" s="173"/>
      <c r="L895" s="174"/>
      <c r="M895" s="174"/>
      <c r="N895" s="174"/>
      <c r="O895" s="171"/>
      <c r="P895" s="171"/>
      <c r="Q895" s="172"/>
      <c r="R895" s="171"/>
      <c r="S895" s="171"/>
    </row>
    <row r="896" spans="6:19" ht="18" customHeight="1" x14ac:dyDescent="0.25">
      <c r="F896" s="167"/>
      <c r="G896" s="167"/>
      <c r="H896" s="172"/>
      <c r="I896" s="172"/>
      <c r="J896" s="172"/>
      <c r="K896" s="173"/>
      <c r="L896" s="174"/>
      <c r="M896" s="174"/>
      <c r="N896" s="174"/>
      <c r="O896" s="171"/>
      <c r="P896" s="171"/>
      <c r="Q896" s="172"/>
      <c r="R896" s="171"/>
      <c r="S896" s="171"/>
    </row>
    <row r="897" spans="6:19" ht="18" customHeight="1" x14ac:dyDescent="0.25">
      <c r="F897" s="167"/>
      <c r="G897" s="167"/>
      <c r="H897" s="172"/>
      <c r="I897" s="172"/>
      <c r="J897" s="172"/>
      <c r="K897" s="173"/>
      <c r="L897" s="174"/>
      <c r="M897" s="174"/>
      <c r="N897" s="174"/>
      <c r="O897" s="171"/>
      <c r="P897" s="171"/>
      <c r="Q897" s="172"/>
      <c r="R897" s="171"/>
      <c r="S897" s="171"/>
    </row>
    <row r="898" spans="6:19" ht="18" customHeight="1" x14ac:dyDescent="0.25">
      <c r="F898" s="167"/>
      <c r="G898" s="167"/>
      <c r="H898" s="172"/>
      <c r="I898" s="172"/>
      <c r="J898" s="172"/>
      <c r="K898" s="173"/>
      <c r="L898" s="174"/>
      <c r="M898" s="174"/>
      <c r="N898" s="174"/>
      <c r="O898" s="171"/>
      <c r="P898" s="171"/>
      <c r="Q898" s="172"/>
      <c r="R898" s="171"/>
      <c r="S898" s="171"/>
    </row>
    <row r="899" spans="6:19" ht="18" customHeight="1" x14ac:dyDescent="0.25">
      <c r="F899" s="167"/>
      <c r="G899" s="167"/>
      <c r="H899" s="172"/>
      <c r="I899" s="172"/>
      <c r="J899" s="172"/>
      <c r="K899" s="173"/>
      <c r="L899" s="174"/>
      <c r="M899" s="174"/>
      <c r="N899" s="174"/>
      <c r="O899" s="171"/>
      <c r="P899" s="171"/>
      <c r="Q899" s="172"/>
      <c r="R899" s="171"/>
      <c r="S899" s="171"/>
    </row>
    <row r="900" spans="6:19" ht="18" customHeight="1" x14ac:dyDescent="0.25">
      <c r="F900" s="167"/>
      <c r="G900" s="167"/>
      <c r="H900" s="172"/>
      <c r="I900" s="172"/>
      <c r="J900" s="172"/>
      <c r="K900" s="173"/>
      <c r="L900" s="174"/>
      <c r="M900" s="174"/>
      <c r="N900" s="174"/>
      <c r="O900" s="171"/>
      <c r="P900" s="171"/>
      <c r="Q900" s="172"/>
      <c r="R900" s="171"/>
      <c r="S900" s="171"/>
    </row>
    <row r="901" spans="6:19" ht="18" customHeight="1" x14ac:dyDescent="0.25">
      <c r="F901" s="167"/>
      <c r="G901" s="167"/>
      <c r="H901" s="172"/>
      <c r="I901" s="172"/>
      <c r="J901" s="172"/>
      <c r="K901" s="173"/>
      <c r="L901" s="174"/>
      <c r="M901" s="174"/>
      <c r="N901" s="174"/>
      <c r="O901" s="171"/>
      <c r="P901" s="171"/>
      <c r="Q901" s="172"/>
      <c r="R901" s="171"/>
      <c r="S901" s="171"/>
    </row>
    <row r="902" spans="6:19" ht="18" customHeight="1" x14ac:dyDescent="0.25">
      <c r="F902" s="167"/>
      <c r="G902" s="167"/>
      <c r="H902" s="172"/>
      <c r="I902" s="172"/>
      <c r="J902" s="172"/>
      <c r="K902" s="173"/>
      <c r="L902" s="174"/>
      <c r="M902" s="174"/>
      <c r="N902" s="174"/>
      <c r="O902" s="171"/>
      <c r="P902" s="171"/>
      <c r="Q902" s="172"/>
      <c r="R902" s="171"/>
      <c r="S902" s="171"/>
    </row>
    <row r="903" spans="6:19" ht="18" customHeight="1" x14ac:dyDescent="0.25">
      <c r="F903" s="167"/>
      <c r="G903" s="167"/>
      <c r="H903" s="172"/>
      <c r="I903" s="172"/>
      <c r="J903" s="172"/>
      <c r="K903" s="173"/>
      <c r="L903" s="174"/>
      <c r="M903" s="174"/>
      <c r="N903" s="174"/>
      <c r="O903" s="171"/>
      <c r="P903" s="171"/>
      <c r="Q903" s="172"/>
      <c r="R903" s="171"/>
      <c r="S903" s="171"/>
    </row>
    <row r="904" spans="6:19" ht="18" customHeight="1" x14ac:dyDescent="0.25">
      <c r="F904" s="167"/>
      <c r="G904" s="167"/>
      <c r="H904" s="172"/>
      <c r="I904" s="172"/>
      <c r="J904" s="172"/>
      <c r="K904" s="173"/>
      <c r="L904" s="174"/>
      <c r="M904" s="174"/>
      <c r="N904" s="174"/>
      <c r="O904" s="171"/>
      <c r="P904" s="171"/>
      <c r="Q904" s="172"/>
      <c r="R904" s="171"/>
      <c r="S904" s="171"/>
    </row>
    <row r="905" spans="6:19" ht="18" customHeight="1" x14ac:dyDescent="0.25">
      <c r="F905" s="167"/>
      <c r="G905" s="167"/>
      <c r="H905" s="172"/>
      <c r="I905" s="172"/>
      <c r="J905" s="172"/>
      <c r="K905" s="173"/>
      <c r="L905" s="174"/>
      <c r="M905" s="174"/>
      <c r="N905" s="174"/>
      <c r="O905" s="171"/>
      <c r="P905" s="171"/>
      <c r="Q905" s="172"/>
      <c r="R905" s="171"/>
      <c r="S905" s="171"/>
    </row>
    <row r="906" spans="6:19" ht="18" customHeight="1" x14ac:dyDescent="0.25">
      <c r="F906" s="167"/>
      <c r="G906" s="167"/>
      <c r="H906" s="172"/>
      <c r="I906" s="172"/>
      <c r="J906" s="172"/>
      <c r="K906" s="173"/>
      <c r="L906" s="174"/>
      <c r="M906" s="174"/>
      <c r="N906" s="174"/>
      <c r="O906" s="171"/>
      <c r="P906" s="171"/>
      <c r="Q906" s="172"/>
      <c r="R906" s="171"/>
      <c r="S906" s="171"/>
    </row>
    <row r="907" spans="6:19" ht="18" customHeight="1" x14ac:dyDescent="0.25">
      <c r="F907" s="167"/>
      <c r="G907" s="167"/>
      <c r="H907" s="172"/>
      <c r="I907" s="172"/>
      <c r="J907" s="172"/>
      <c r="K907" s="173"/>
      <c r="L907" s="174"/>
      <c r="M907" s="174"/>
      <c r="N907" s="174"/>
      <c r="O907" s="171"/>
      <c r="P907" s="171"/>
      <c r="Q907" s="172"/>
      <c r="R907" s="171"/>
      <c r="S907" s="171"/>
    </row>
    <row r="908" spans="6:19" ht="18" customHeight="1" x14ac:dyDescent="0.25">
      <c r="F908" s="167"/>
      <c r="G908" s="167"/>
      <c r="H908" s="172"/>
      <c r="I908" s="172"/>
      <c r="J908" s="172"/>
      <c r="K908" s="173"/>
      <c r="L908" s="174"/>
      <c r="M908" s="174"/>
      <c r="N908" s="174"/>
      <c r="O908" s="171"/>
      <c r="P908" s="171"/>
      <c r="Q908" s="172"/>
      <c r="R908" s="171"/>
      <c r="S908" s="171"/>
    </row>
    <row r="909" spans="6:19" ht="18" customHeight="1" x14ac:dyDescent="0.25">
      <c r="F909" s="167"/>
      <c r="G909" s="167"/>
      <c r="H909" s="172"/>
      <c r="I909" s="172"/>
      <c r="J909" s="172"/>
      <c r="K909" s="173"/>
      <c r="L909" s="174"/>
      <c r="M909" s="174"/>
      <c r="N909" s="174"/>
      <c r="O909" s="171"/>
      <c r="P909" s="171"/>
      <c r="Q909" s="172"/>
      <c r="R909" s="171"/>
      <c r="S909" s="171"/>
    </row>
    <row r="910" spans="6:19" ht="18" customHeight="1" x14ac:dyDescent="0.25">
      <c r="F910" s="167"/>
      <c r="G910" s="167"/>
      <c r="H910" s="172"/>
      <c r="I910" s="172"/>
      <c r="J910" s="172"/>
      <c r="K910" s="173"/>
      <c r="L910" s="174"/>
      <c r="M910" s="174"/>
      <c r="N910" s="174"/>
      <c r="O910" s="171"/>
      <c r="P910" s="171"/>
      <c r="Q910" s="172"/>
      <c r="R910" s="171"/>
      <c r="S910" s="171"/>
    </row>
    <row r="911" spans="6:19" ht="18" customHeight="1" x14ac:dyDescent="0.25">
      <c r="F911" s="167"/>
      <c r="G911" s="167"/>
      <c r="H911" s="172"/>
      <c r="I911" s="172"/>
      <c r="J911" s="172"/>
      <c r="K911" s="173"/>
      <c r="L911" s="174"/>
      <c r="M911" s="174"/>
      <c r="N911" s="174"/>
      <c r="O911" s="171"/>
      <c r="P911" s="171"/>
      <c r="Q911" s="172"/>
      <c r="R911" s="171"/>
      <c r="S911" s="171"/>
    </row>
    <row r="912" spans="6:19" ht="18" customHeight="1" x14ac:dyDescent="0.25">
      <c r="F912" s="167"/>
      <c r="G912" s="167"/>
      <c r="H912" s="172"/>
      <c r="I912" s="172"/>
      <c r="J912" s="172"/>
      <c r="K912" s="173"/>
      <c r="L912" s="174"/>
      <c r="M912" s="174"/>
      <c r="N912" s="174"/>
      <c r="O912" s="171"/>
      <c r="P912" s="171"/>
      <c r="Q912" s="172"/>
      <c r="R912" s="171"/>
      <c r="S912" s="171"/>
    </row>
    <row r="913" spans="6:19" ht="18" customHeight="1" x14ac:dyDescent="0.25">
      <c r="F913" s="167"/>
      <c r="G913" s="167"/>
      <c r="H913" s="172"/>
      <c r="I913" s="172"/>
      <c r="J913" s="172"/>
      <c r="K913" s="173"/>
      <c r="L913" s="174"/>
      <c r="M913" s="174"/>
      <c r="N913" s="174"/>
      <c r="O913" s="171"/>
      <c r="P913" s="171"/>
      <c r="Q913" s="172"/>
      <c r="R913" s="171"/>
      <c r="S913" s="171"/>
    </row>
    <row r="914" spans="6:19" ht="18" customHeight="1" x14ac:dyDescent="0.25">
      <c r="F914" s="167"/>
      <c r="G914" s="167"/>
      <c r="H914" s="172"/>
      <c r="I914" s="172"/>
      <c r="J914" s="172"/>
      <c r="K914" s="173"/>
      <c r="L914" s="174"/>
      <c r="M914" s="174"/>
      <c r="N914" s="174"/>
      <c r="O914" s="171"/>
      <c r="P914" s="171"/>
      <c r="Q914" s="172"/>
      <c r="R914" s="171"/>
      <c r="S914" s="171"/>
    </row>
    <row r="915" spans="6:19" ht="18" customHeight="1" x14ac:dyDescent="0.25">
      <c r="F915" s="167"/>
      <c r="G915" s="167"/>
      <c r="H915" s="172"/>
      <c r="I915" s="172"/>
      <c r="J915" s="172"/>
      <c r="K915" s="173"/>
      <c r="L915" s="174"/>
      <c r="M915" s="174"/>
      <c r="N915" s="174"/>
      <c r="O915" s="171"/>
      <c r="P915" s="171"/>
      <c r="Q915" s="172"/>
      <c r="R915" s="171"/>
      <c r="S915" s="171"/>
    </row>
    <row r="916" spans="6:19" ht="18" customHeight="1" x14ac:dyDescent="0.25">
      <c r="F916" s="167"/>
      <c r="G916" s="167"/>
      <c r="H916" s="172"/>
      <c r="I916" s="172"/>
      <c r="J916" s="172"/>
      <c r="K916" s="173"/>
      <c r="L916" s="174"/>
      <c r="M916" s="174"/>
      <c r="N916" s="174"/>
      <c r="O916" s="171"/>
      <c r="P916" s="171"/>
      <c r="Q916" s="172"/>
      <c r="R916" s="171"/>
      <c r="S916" s="171"/>
    </row>
    <row r="917" spans="6:19" ht="18" customHeight="1" x14ac:dyDescent="0.25">
      <c r="F917" s="167"/>
      <c r="G917" s="167"/>
      <c r="H917" s="172"/>
      <c r="I917" s="172"/>
      <c r="J917" s="172"/>
      <c r="K917" s="173"/>
      <c r="L917" s="174"/>
      <c r="M917" s="174"/>
      <c r="N917" s="174"/>
      <c r="O917" s="171"/>
      <c r="P917" s="171"/>
      <c r="Q917" s="172"/>
      <c r="R917" s="171"/>
      <c r="S917" s="171"/>
    </row>
    <row r="918" spans="6:19" ht="18" customHeight="1" x14ac:dyDescent="0.25">
      <c r="F918" s="167"/>
      <c r="G918" s="167"/>
      <c r="H918" s="172"/>
      <c r="I918" s="172"/>
      <c r="J918" s="172"/>
      <c r="K918" s="173"/>
      <c r="L918" s="174"/>
      <c r="M918" s="174"/>
      <c r="N918" s="174"/>
      <c r="O918" s="171"/>
      <c r="P918" s="171"/>
      <c r="Q918" s="172"/>
      <c r="R918" s="171"/>
      <c r="S918" s="171"/>
    </row>
    <row r="919" spans="6:19" ht="18" customHeight="1" x14ac:dyDescent="0.25">
      <c r="F919" s="167"/>
      <c r="G919" s="167"/>
      <c r="H919" s="172"/>
      <c r="I919" s="172"/>
      <c r="J919" s="172"/>
      <c r="K919" s="173"/>
      <c r="L919" s="174"/>
      <c r="M919" s="174"/>
      <c r="N919" s="174"/>
      <c r="O919" s="171"/>
      <c r="P919" s="171"/>
      <c r="Q919" s="172"/>
      <c r="R919" s="171"/>
      <c r="S919" s="171"/>
    </row>
    <row r="920" spans="6:19" ht="18" customHeight="1" x14ac:dyDescent="0.25">
      <c r="F920" s="167"/>
      <c r="G920" s="167"/>
      <c r="H920" s="172"/>
      <c r="I920" s="172"/>
      <c r="J920" s="172"/>
      <c r="K920" s="173"/>
      <c r="L920" s="174"/>
      <c r="M920" s="174"/>
      <c r="N920" s="174"/>
      <c r="O920" s="171"/>
      <c r="P920" s="171"/>
      <c r="Q920" s="172"/>
      <c r="R920" s="171"/>
      <c r="S920" s="171"/>
    </row>
    <row r="921" spans="6:19" ht="18" customHeight="1" x14ac:dyDescent="0.25">
      <c r="F921" s="167"/>
      <c r="G921" s="167"/>
      <c r="H921" s="172"/>
      <c r="I921" s="172"/>
      <c r="J921" s="172"/>
      <c r="K921" s="173"/>
      <c r="L921" s="174"/>
      <c r="M921" s="174"/>
      <c r="N921" s="174"/>
      <c r="O921" s="171"/>
      <c r="P921" s="171"/>
      <c r="Q921" s="172"/>
      <c r="R921" s="171"/>
      <c r="S921" s="171"/>
    </row>
    <row r="922" spans="6:19" ht="18" customHeight="1" x14ac:dyDescent="0.25">
      <c r="F922" s="167"/>
      <c r="G922" s="167"/>
      <c r="H922" s="172"/>
      <c r="I922" s="172"/>
      <c r="J922" s="172"/>
      <c r="K922" s="173"/>
      <c r="L922" s="174"/>
      <c r="M922" s="174"/>
      <c r="N922" s="174"/>
      <c r="O922" s="171"/>
      <c r="P922" s="171"/>
      <c r="Q922" s="172"/>
      <c r="R922" s="171"/>
      <c r="S922" s="171"/>
    </row>
    <row r="923" spans="6:19" ht="18" customHeight="1" x14ac:dyDescent="0.25">
      <c r="F923" s="167"/>
      <c r="G923" s="167"/>
      <c r="H923" s="172"/>
      <c r="I923" s="172"/>
      <c r="J923" s="172"/>
      <c r="K923" s="173"/>
      <c r="L923" s="174"/>
      <c r="M923" s="174"/>
      <c r="N923" s="174"/>
      <c r="O923" s="171"/>
      <c r="P923" s="171"/>
      <c r="Q923" s="172"/>
      <c r="R923" s="171"/>
      <c r="S923" s="171"/>
    </row>
    <row r="924" spans="6:19" ht="18" customHeight="1" x14ac:dyDescent="0.25">
      <c r="F924" s="167"/>
      <c r="G924" s="167"/>
      <c r="H924" s="172"/>
      <c r="I924" s="172"/>
      <c r="J924" s="172"/>
      <c r="K924" s="173"/>
      <c r="L924" s="174"/>
      <c r="M924" s="174"/>
      <c r="N924" s="174"/>
      <c r="O924" s="171"/>
      <c r="P924" s="171"/>
      <c r="Q924" s="172"/>
      <c r="R924" s="171"/>
      <c r="S924" s="171"/>
    </row>
    <row r="925" spans="6:19" ht="18" customHeight="1" x14ac:dyDescent="0.25">
      <c r="F925" s="167"/>
      <c r="G925" s="167"/>
      <c r="H925" s="172"/>
      <c r="I925" s="172"/>
      <c r="J925" s="172"/>
      <c r="K925" s="173"/>
      <c r="L925" s="174"/>
      <c r="M925" s="174"/>
      <c r="N925" s="174"/>
      <c r="O925" s="171"/>
      <c r="P925" s="171"/>
      <c r="Q925" s="172"/>
      <c r="R925" s="171"/>
      <c r="S925" s="171"/>
    </row>
    <row r="926" spans="6:19" ht="18" customHeight="1" x14ac:dyDescent="0.25">
      <c r="F926" s="167"/>
      <c r="G926" s="167"/>
      <c r="H926" s="172"/>
      <c r="I926" s="172"/>
      <c r="J926" s="172"/>
      <c r="K926" s="173"/>
      <c r="L926" s="174"/>
      <c r="M926" s="174"/>
      <c r="N926" s="174"/>
      <c r="O926" s="171"/>
      <c r="P926" s="171"/>
      <c r="Q926" s="172"/>
      <c r="R926" s="171"/>
      <c r="S926" s="171"/>
    </row>
    <row r="927" spans="6:19" ht="18" customHeight="1" x14ac:dyDescent="0.25">
      <c r="F927" s="167"/>
      <c r="G927" s="167"/>
      <c r="H927" s="172"/>
      <c r="I927" s="172"/>
      <c r="J927" s="172"/>
      <c r="K927" s="173"/>
      <c r="L927" s="174"/>
      <c r="M927" s="174"/>
      <c r="N927" s="174"/>
      <c r="O927" s="171"/>
      <c r="P927" s="171"/>
      <c r="Q927" s="172"/>
      <c r="R927" s="171"/>
      <c r="S927" s="171"/>
    </row>
    <row r="928" spans="6:19" ht="18" customHeight="1" x14ac:dyDescent="0.25">
      <c r="F928" s="167"/>
      <c r="G928" s="167"/>
      <c r="H928" s="172"/>
      <c r="I928" s="172"/>
      <c r="J928" s="172"/>
      <c r="K928" s="173"/>
      <c r="L928" s="174"/>
      <c r="M928" s="174"/>
      <c r="N928" s="174"/>
      <c r="O928" s="171"/>
      <c r="P928" s="171"/>
      <c r="Q928" s="172"/>
      <c r="R928" s="171"/>
      <c r="S928" s="171"/>
    </row>
    <row r="929" spans="6:19" ht="18" customHeight="1" x14ac:dyDescent="0.25">
      <c r="F929" s="167"/>
      <c r="G929" s="167"/>
      <c r="H929" s="172"/>
      <c r="I929" s="172"/>
      <c r="J929" s="172"/>
      <c r="K929" s="173"/>
      <c r="L929" s="174"/>
      <c r="M929" s="174"/>
      <c r="N929" s="174"/>
      <c r="O929" s="171"/>
      <c r="P929" s="171"/>
      <c r="Q929" s="172"/>
      <c r="R929" s="171"/>
      <c r="S929" s="171"/>
    </row>
    <row r="930" spans="6:19" ht="18" customHeight="1" x14ac:dyDescent="0.25">
      <c r="F930" s="167"/>
      <c r="G930" s="167"/>
      <c r="H930" s="172"/>
      <c r="I930" s="172"/>
      <c r="J930" s="172"/>
      <c r="K930" s="173"/>
      <c r="L930" s="174"/>
      <c r="M930" s="174"/>
      <c r="N930" s="174"/>
      <c r="O930" s="171"/>
      <c r="P930" s="171"/>
      <c r="Q930" s="172"/>
      <c r="R930" s="171"/>
      <c r="S930" s="171"/>
    </row>
    <row r="931" spans="6:19" ht="18" customHeight="1" x14ac:dyDescent="0.25">
      <c r="F931" s="167"/>
      <c r="G931" s="167"/>
      <c r="H931" s="172"/>
      <c r="I931" s="172"/>
      <c r="J931" s="172"/>
      <c r="K931" s="173"/>
      <c r="L931" s="174"/>
      <c r="M931" s="174"/>
      <c r="N931" s="174"/>
      <c r="O931" s="171"/>
      <c r="P931" s="171"/>
      <c r="Q931" s="172"/>
      <c r="R931" s="171"/>
      <c r="S931" s="171"/>
    </row>
    <row r="932" spans="6:19" ht="18" customHeight="1" x14ac:dyDescent="0.25">
      <c r="F932" s="167"/>
      <c r="G932" s="167"/>
      <c r="H932" s="172"/>
      <c r="I932" s="172"/>
      <c r="J932" s="172"/>
      <c r="K932" s="173"/>
      <c r="L932" s="174"/>
      <c r="M932" s="174"/>
      <c r="N932" s="174"/>
      <c r="O932" s="171"/>
      <c r="P932" s="171"/>
      <c r="Q932" s="172"/>
      <c r="R932" s="171"/>
      <c r="S932" s="171"/>
    </row>
    <row r="933" spans="6:19" ht="18" customHeight="1" x14ac:dyDescent="0.25">
      <c r="F933" s="167"/>
      <c r="G933" s="167"/>
      <c r="H933" s="172"/>
      <c r="I933" s="172"/>
      <c r="J933" s="172"/>
      <c r="K933" s="173"/>
      <c r="L933" s="174"/>
      <c r="M933" s="174"/>
      <c r="N933" s="174"/>
      <c r="O933" s="171"/>
      <c r="P933" s="171"/>
      <c r="Q933" s="172"/>
      <c r="R933" s="171"/>
      <c r="S933" s="171"/>
    </row>
    <row r="934" spans="6:19" ht="18" customHeight="1" x14ac:dyDescent="0.25">
      <c r="F934" s="167"/>
      <c r="G934" s="167"/>
      <c r="H934" s="172"/>
      <c r="I934" s="172"/>
      <c r="J934" s="172"/>
      <c r="K934" s="173"/>
      <c r="L934" s="174"/>
      <c r="M934" s="174"/>
      <c r="N934" s="174"/>
      <c r="O934" s="171"/>
      <c r="P934" s="171"/>
      <c r="Q934" s="172"/>
      <c r="R934" s="171"/>
      <c r="S934" s="171"/>
    </row>
    <row r="935" spans="6:19" ht="18" customHeight="1" x14ac:dyDescent="0.25">
      <c r="F935" s="167"/>
      <c r="G935" s="167"/>
      <c r="H935" s="172"/>
      <c r="I935" s="172"/>
      <c r="J935" s="172"/>
      <c r="K935" s="173"/>
      <c r="L935" s="174"/>
      <c r="M935" s="174"/>
      <c r="N935" s="174"/>
      <c r="O935" s="171"/>
      <c r="P935" s="171"/>
      <c r="Q935" s="172"/>
      <c r="R935" s="171"/>
      <c r="S935" s="171"/>
    </row>
    <row r="936" spans="6:19" ht="18" customHeight="1" x14ac:dyDescent="0.25">
      <c r="F936" s="167"/>
      <c r="G936" s="167"/>
      <c r="H936" s="172"/>
      <c r="I936" s="172"/>
      <c r="J936" s="172"/>
      <c r="K936" s="173"/>
      <c r="L936" s="174"/>
      <c r="M936" s="174"/>
      <c r="N936" s="174"/>
      <c r="O936" s="171"/>
      <c r="P936" s="171"/>
      <c r="Q936" s="172"/>
      <c r="R936" s="171"/>
      <c r="S936" s="171"/>
    </row>
    <row r="937" spans="6:19" ht="18" customHeight="1" x14ac:dyDescent="0.25">
      <c r="F937" s="167"/>
      <c r="G937" s="167"/>
      <c r="H937" s="172"/>
      <c r="I937" s="172"/>
      <c r="J937" s="172"/>
      <c r="K937" s="173"/>
      <c r="L937" s="174"/>
      <c r="M937" s="174"/>
      <c r="N937" s="174"/>
      <c r="O937" s="171"/>
      <c r="P937" s="171"/>
      <c r="Q937" s="172"/>
      <c r="R937" s="171"/>
      <c r="S937" s="171"/>
    </row>
    <row r="938" spans="6:19" ht="18" customHeight="1" x14ac:dyDescent="0.25">
      <c r="F938" s="167"/>
      <c r="G938" s="167"/>
      <c r="H938" s="172"/>
      <c r="I938" s="172"/>
      <c r="J938" s="172"/>
      <c r="K938" s="173"/>
      <c r="L938" s="174"/>
      <c r="M938" s="174"/>
      <c r="N938" s="174"/>
      <c r="O938" s="171"/>
      <c r="P938" s="171"/>
      <c r="Q938" s="172"/>
      <c r="R938" s="171"/>
      <c r="S938" s="171"/>
    </row>
    <row r="939" spans="6:19" ht="18" customHeight="1" x14ac:dyDescent="0.25">
      <c r="F939" s="167"/>
      <c r="G939" s="167"/>
      <c r="H939" s="172"/>
      <c r="I939" s="172"/>
      <c r="J939" s="172"/>
      <c r="K939" s="173"/>
      <c r="L939" s="174"/>
      <c r="M939" s="174"/>
      <c r="N939" s="174"/>
      <c r="O939" s="171"/>
      <c r="P939" s="171"/>
      <c r="Q939" s="172"/>
      <c r="R939" s="171"/>
      <c r="S939" s="171"/>
    </row>
    <row r="940" spans="6:19" ht="18" customHeight="1" x14ac:dyDescent="0.25">
      <c r="F940" s="167"/>
      <c r="G940" s="167"/>
      <c r="H940" s="172"/>
      <c r="I940" s="172"/>
      <c r="J940" s="172"/>
      <c r="K940" s="173"/>
      <c r="L940" s="174"/>
      <c r="M940" s="174"/>
      <c r="N940" s="174"/>
      <c r="O940" s="171"/>
      <c r="P940" s="171"/>
      <c r="Q940" s="172"/>
      <c r="R940" s="171"/>
      <c r="S940" s="171"/>
    </row>
    <row r="941" spans="6:19" ht="18" customHeight="1" x14ac:dyDescent="0.25">
      <c r="F941" s="167"/>
      <c r="G941" s="167"/>
      <c r="H941" s="172"/>
      <c r="I941" s="172"/>
      <c r="J941" s="172"/>
      <c r="K941" s="173"/>
      <c r="L941" s="174"/>
      <c r="M941" s="174"/>
      <c r="N941" s="174"/>
      <c r="O941" s="171"/>
      <c r="P941" s="171"/>
      <c r="Q941" s="172"/>
      <c r="R941" s="171"/>
      <c r="S941" s="171"/>
    </row>
    <row r="942" spans="6:19" ht="18" customHeight="1" x14ac:dyDescent="0.25">
      <c r="F942" s="167"/>
      <c r="G942" s="167"/>
      <c r="H942" s="172"/>
      <c r="I942" s="172"/>
      <c r="J942" s="172"/>
      <c r="K942" s="173"/>
      <c r="L942" s="174"/>
      <c r="M942" s="174"/>
      <c r="N942" s="174"/>
      <c r="O942" s="171"/>
      <c r="P942" s="171"/>
      <c r="Q942" s="172"/>
      <c r="R942" s="171"/>
      <c r="S942" s="171"/>
    </row>
    <row r="943" spans="6:19" ht="18" customHeight="1" x14ac:dyDescent="0.25">
      <c r="F943" s="167"/>
      <c r="G943" s="167"/>
      <c r="H943" s="172"/>
      <c r="I943" s="172"/>
      <c r="J943" s="172"/>
      <c r="K943" s="173"/>
      <c r="L943" s="174"/>
      <c r="M943" s="174"/>
      <c r="N943" s="174"/>
      <c r="O943" s="171"/>
      <c r="P943" s="171"/>
      <c r="Q943" s="172"/>
      <c r="R943" s="171"/>
      <c r="S943" s="171"/>
    </row>
    <row r="944" spans="6:19" ht="18" customHeight="1" x14ac:dyDescent="0.25">
      <c r="F944" s="167"/>
      <c r="G944" s="167"/>
      <c r="H944" s="172"/>
      <c r="I944" s="172"/>
      <c r="J944" s="172"/>
      <c r="K944" s="173"/>
      <c r="L944" s="174"/>
      <c r="M944" s="174"/>
      <c r="N944" s="174"/>
      <c r="O944" s="171"/>
      <c r="P944" s="171"/>
      <c r="Q944" s="172"/>
      <c r="R944" s="171"/>
      <c r="S944" s="171"/>
    </row>
    <row r="945" spans="6:19" ht="18" customHeight="1" x14ac:dyDescent="0.25">
      <c r="F945" s="167"/>
      <c r="G945" s="167"/>
      <c r="H945" s="172"/>
      <c r="I945" s="172"/>
      <c r="J945" s="172"/>
      <c r="K945" s="173"/>
      <c r="L945" s="174"/>
      <c r="M945" s="174"/>
      <c r="N945" s="174"/>
      <c r="O945" s="171"/>
      <c r="P945" s="171"/>
      <c r="Q945" s="172"/>
      <c r="R945" s="171"/>
      <c r="S945" s="171"/>
    </row>
    <row r="946" spans="6:19" ht="18" customHeight="1" x14ac:dyDescent="0.25">
      <c r="F946" s="167"/>
      <c r="G946" s="167"/>
      <c r="H946" s="172"/>
      <c r="I946" s="172"/>
      <c r="J946" s="172"/>
      <c r="K946" s="173"/>
      <c r="L946" s="174"/>
      <c r="M946" s="174"/>
      <c r="N946" s="174"/>
      <c r="O946" s="171"/>
      <c r="P946" s="171"/>
      <c r="Q946" s="172"/>
      <c r="R946" s="171"/>
      <c r="S946" s="171"/>
    </row>
    <row r="947" spans="6:19" ht="18" customHeight="1" x14ac:dyDescent="0.25">
      <c r="F947" s="167"/>
      <c r="G947" s="167"/>
      <c r="H947" s="172"/>
      <c r="I947" s="172"/>
      <c r="J947" s="172"/>
      <c r="K947" s="173"/>
      <c r="L947" s="174"/>
      <c r="M947" s="174"/>
      <c r="N947" s="174"/>
      <c r="O947" s="171"/>
      <c r="P947" s="171"/>
      <c r="Q947" s="172"/>
      <c r="R947" s="171"/>
      <c r="S947" s="171"/>
    </row>
    <row r="948" spans="6:19" ht="18" customHeight="1" x14ac:dyDescent="0.25">
      <c r="F948" s="167"/>
      <c r="G948" s="167"/>
      <c r="H948" s="172"/>
      <c r="I948" s="172"/>
      <c r="J948" s="172"/>
      <c r="K948" s="173"/>
      <c r="L948" s="174"/>
      <c r="M948" s="174"/>
      <c r="N948" s="174"/>
      <c r="O948" s="171"/>
      <c r="P948" s="171"/>
      <c r="Q948" s="172"/>
      <c r="R948" s="171"/>
      <c r="S948" s="171"/>
    </row>
    <row r="949" spans="6:19" ht="18" customHeight="1" x14ac:dyDescent="0.25">
      <c r="F949" s="167"/>
      <c r="G949" s="167"/>
      <c r="H949" s="172"/>
      <c r="I949" s="172"/>
      <c r="J949" s="172"/>
      <c r="K949" s="173"/>
      <c r="L949" s="174"/>
      <c r="M949" s="174"/>
      <c r="N949" s="174"/>
      <c r="O949" s="171"/>
      <c r="P949" s="171"/>
      <c r="Q949" s="172"/>
      <c r="R949" s="171"/>
      <c r="S949" s="171"/>
    </row>
    <row r="950" spans="6:19" ht="18" customHeight="1" x14ac:dyDescent="0.25">
      <c r="F950" s="167"/>
      <c r="G950" s="167"/>
      <c r="H950" s="172"/>
      <c r="I950" s="172"/>
      <c r="J950" s="172"/>
      <c r="K950" s="173"/>
      <c r="L950" s="174"/>
      <c r="M950" s="174"/>
      <c r="N950" s="174"/>
      <c r="O950" s="171"/>
      <c r="P950" s="171"/>
      <c r="Q950" s="172"/>
      <c r="R950" s="171"/>
      <c r="S950" s="171"/>
    </row>
    <row r="951" spans="6:19" ht="18" customHeight="1" x14ac:dyDescent="0.25">
      <c r="F951" s="167"/>
      <c r="G951" s="167"/>
      <c r="H951" s="172"/>
      <c r="I951" s="172"/>
      <c r="J951" s="172"/>
      <c r="K951" s="173"/>
      <c r="L951" s="174"/>
      <c r="M951" s="174"/>
      <c r="N951" s="174"/>
      <c r="O951" s="171"/>
      <c r="P951" s="171"/>
      <c r="Q951" s="172"/>
      <c r="R951" s="171"/>
      <c r="S951" s="171"/>
    </row>
    <row r="952" spans="6:19" ht="18" customHeight="1" x14ac:dyDescent="0.25">
      <c r="F952" s="167"/>
      <c r="G952" s="167"/>
      <c r="H952" s="172"/>
      <c r="I952" s="172"/>
      <c r="J952" s="172"/>
      <c r="K952" s="173"/>
      <c r="L952" s="174"/>
      <c r="M952" s="174"/>
      <c r="N952" s="174"/>
      <c r="O952" s="171"/>
      <c r="P952" s="171"/>
      <c r="Q952" s="172"/>
      <c r="R952" s="171"/>
      <c r="S952" s="171"/>
    </row>
    <row r="953" spans="6:19" ht="18" customHeight="1" x14ac:dyDescent="0.25">
      <c r="F953" s="167"/>
      <c r="G953" s="167"/>
      <c r="H953" s="172"/>
      <c r="I953" s="172"/>
      <c r="J953" s="172"/>
      <c r="K953" s="173"/>
      <c r="L953" s="174"/>
      <c r="M953" s="174"/>
      <c r="N953" s="174"/>
      <c r="O953" s="171"/>
      <c r="P953" s="171"/>
      <c r="Q953" s="172"/>
      <c r="R953" s="171"/>
      <c r="S953" s="171"/>
    </row>
    <row r="954" spans="6:19" ht="18" customHeight="1" x14ac:dyDescent="0.25">
      <c r="F954" s="167"/>
      <c r="G954" s="167"/>
      <c r="H954" s="172"/>
      <c r="I954" s="172"/>
      <c r="J954" s="172"/>
      <c r="K954" s="173"/>
      <c r="L954" s="174"/>
      <c r="M954" s="174"/>
      <c r="N954" s="174"/>
      <c r="O954" s="171"/>
      <c r="P954" s="171"/>
      <c r="Q954" s="172"/>
      <c r="R954" s="171"/>
      <c r="S954" s="171"/>
    </row>
    <row r="955" spans="6:19" ht="18" customHeight="1" x14ac:dyDescent="0.25">
      <c r="F955" s="167"/>
      <c r="G955" s="167"/>
      <c r="H955" s="172"/>
      <c r="I955" s="172"/>
      <c r="J955" s="172"/>
      <c r="K955" s="173"/>
      <c r="L955" s="174"/>
      <c r="M955" s="174"/>
      <c r="N955" s="174"/>
      <c r="O955" s="171"/>
      <c r="P955" s="171"/>
      <c r="Q955" s="172"/>
      <c r="R955" s="171"/>
      <c r="S955" s="171"/>
    </row>
    <row r="956" spans="6:19" ht="18" customHeight="1" x14ac:dyDescent="0.25">
      <c r="F956" s="167"/>
      <c r="G956" s="167"/>
      <c r="H956" s="172"/>
      <c r="I956" s="172"/>
      <c r="J956" s="172"/>
      <c r="K956" s="173"/>
      <c r="L956" s="174"/>
      <c r="M956" s="174"/>
      <c r="N956" s="174"/>
      <c r="O956" s="171"/>
      <c r="P956" s="171"/>
      <c r="Q956" s="172"/>
      <c r="R956" s="171"/>
      <c r="S956" s="171"/>
    </row>
    <row r="957" spans="6:19" ht="18" customHeight="1" x14ac:dyDescent="0.25">
      <c r="F957" s="167"/>
      <c r="G957" s="167"/>
      <c r="H957" s="172"/>
      <c r="I957" s="172"/>
      <c r="J957" s="172"/>
      <c r="K957" s="173"/>
      <c r="L957" s="174"/>
      <c r="M957" s="174"/>
      <c r="N957" s="174"/>
      <c r="O957" s="171"/>
      <c r="P957" s="171"/>
      <c r="Q957" s="172"/>
      <c r="R957" s="171"/>
      <c r="S957" s="171"/>
    </row>
    <row r="958" spans="6:19" ht="18" customHeight="1" x14ac:dyDescent="0.25">
      <c r="F958" s="167"/>
      <c r="G958" s="167"/>
      <c r="H958" s="172"/>
      <c r="I958" s="172"/>
      <c r="J958" s="172"/>
      <c r="K958" s="173"/>
      <c r="L958" s="174"/>
      <c r="M958" s="174"/>
      <c r="N958" s="174"/>
      <c r="O958" s="171"/>
      <c r="P958" s="171"/>
      <c r="Q958" s="172"/>
      <c r="R958" s="171"/>
      <c r="S958" s="171"/>
    </row>
    <row r="959" spans="6:19" ht="18" customHeight="1" x14ac:dyDescent="0.25">
      <c r="F959" s="167"/>
      <c r="G959" s="167"/>
      <c r="H959" s="172"/>
      <c r="I959" s="172"/>
      <c r="J959" s="172"/>
      <c r="K959" s="173"/>
      <c r="L959" s="174"/>
      <c r="M959" s="174"/>
      <c r="N959" s="174"/>
      <c r="O959" s="171"/>
      <c r="P959" s="171"/>
      <c r="Q959" s="172"/>
      <c r="R959" s="171"/>
      <c r="S959" s="171"/>
    </row>
    <row r="960" spans="6:19" ht="18" customHeight="1" x14ac:dyDescent="0.25">
      <c r="F960" s="167"/>
      <c r="G960" s="167"/>
      <c r="H960" s="172"/>
      <c r="I960" s="172"/>
      <c r="J960" s="172"/>
      <c r="K960" s="173"/>
      <c r="L960" s="174"/>
      <c r="M960" s="174"/>
      <c r="N960" s="174"/>
      <c r="O960" s="171"/>
      <c r="P960" s="171"/>
      <c r="Q960" s="172"/>
      <c r="R960" s="171"/>
      <c r="S960" s="171"/>
    </row>
    <row r="961" spans="6:19" ht="18" customHeight="1" x14ac:dyDescent="0.25">
      <c r="F961" s="167"/>
      <c r="G961" s="167"/>
      <c r="H961" s="172"/>
      <c r="I961" s="172"/>
      <c r="J961" s="172"/>
      <c r="K961" s="173"/>
      <c r="L961" s="174"/>
      <c r="M961" s="174"/>
      <c r="N961" s="174"/>
      <c r="O961" s="171"/>
      <c r="P961" s="171"/>
      <c r="Q961" s="172"/>
      <c r="R961" s="171"/>
      <c r="S961" s="171"/>
    </row>
    <row r="962" spans="6:19" ht="18" customHeight="1" x14ac:dyDescent="0.25">
      <c r="F962" s="167"/>
      <c r="G962" s="167"/>
      <c r="H962" s="172"/>
      <c r="I962" s="172"/>
      <c r="J962" s="172"/>
      <c r="K962" s="173"/>
      <c r="L962" s="174"/>
      <c r="M962" s="174"/>
      <c r="N962" s="174"/>
      <c r="O962" s="171"/>
      <c r="P962" s="171"/>
      <c r="Q962" s="172"/>
      <c r="R962" s="171"/>
      <c r="S962" s="171"/>
    </row>
    <row r="963" spans="6:19" ht="18" customHeight="1" x14ac:dyDescent="0.25">
      <c r="F963" s="167"/>
      <c r="G963" s="167"/>
      <c r="H963" s="172"/>
      <c r="I963" s="172"/>
      <c r="J963" s="172"/>
      <c r="K963" s="173"/>
      <c r="L963" s="174"/>
      <c r="M963" s="174"/>
      <c r="N963" s="174"/>
      <c r="O963" s="171"/>
      <c r="P963" s="171"/>
      <c r="Q963" s="172"/>
      <c r="R963" s="171"/>
      <c r="S963" s="171"/>
    </row>
    <row r="964" spans="6:19" ht="18" customHeight="1" x14ac:dyDescent="0.25">
      <c r="F964" s="167"/>
      <c r="G964" s="167"/>
      <c r="H964" s="172"/>
      <c r="I964" s="172"/>
      <c r="J964" s="172"/>
      <c r="K964" s="173"/>
      <c r="L964" s="174"/>
      <c r="M964" s="174"/>
      <c r="N964" s="174"/>
      <c r="O964" s="171"/>
      <c r="P964" s="171"/>
      <c r="Q964" s="172"/>
      <c r="R964" s="171"/>
      <c r="S964" s="171"/>
    </row>
    <row r="965" spans="6:19" ht="18" customHeight="1" x14ac:dyDescent="0.25">
      <c r="F965" s="167"/>
      <c r="G965" s="167"/>
      <c r="H965" s="172"/>
      <c r="I965" s="172"/>
      <c r="J965" s="172"/>
      <c r="K965" s="173"/>
      <c r="L965" s="174"/>
      <c r="M965" s="174"/>
      <c r="N965" s="174"/>
      <c r="O965" s="171"/>
      <c r="P965" s="171"/>
      <c r="Q965" s="172"/>
      <c r="R965" s="171"/>
      <c r="S965" s="171"/>
    </row>
    <row r="966" spans="6:19" ht="18" customHeight="1" x14ac:dyDescent="0.25">
      <c r="F966" s="167"/>
      <c r="G966" s="167"/>
      <c r="H966" s="172"/>
      <c r="I966" s="172"/>
      <c r="J966" s="172"/>
      <c r="K966" s="173"/>
      <c r="L966" s="174"/>
      <c r="M966" s="174"/>
      <c r="N966" s="174"/>
      <c r="O966" s="171"/>
      <c r="P966" s="171"/>
      <c r="Q966" s="172"/>
      <c r="R966" s="171"/>
      <c r="S966" s="171"/>
    </row>
    <row r="967" spans="6:19" ht="18" customHeight="1" x14ac:dyDescent="0.25">
      <c r="F967" s="167"/>
      <c r="G967" s="167"/>
      <c r="H967" s="172"/>
      <c r="I967" s="172"/>
      <c r="J967" s="172"/>
      <c r="K967" s="173"/>
      <c r="L967" s="174"/>
      <c r="M967" s="174"/>
      <c r="N967" s="174"/>
      <c r="O967" s="171"/>
      <c r="P967" s="171"/>
      <c r="Q967" s="172"/>
      <c r="R967" s="171"/>
      <c r="S967" s="171"/>
    </row>
    <row r="968" spans="6:19" ht="18" customHeight="1" x14ac:dyDescent="0.25">
      <c r="F968" s="167"/>
      <c r="G968" s="167"/>
      <c r="H968" s="172"/>
      <c r="I968" s="172"/>
      <c r="J968" s="172"/>
      <c r="K968" s="173"/>
      <c r="L968" s="174"/>
      <c r="M968" s="174"/>
      <c r="N968" s="174"/>
      <c r="O968" s="171"/>
      <c r="P968" s="171"/>
      <c r="Q968" s="172"/>
      <c r="R968" s="171"/>
      <c r="S968" s="171"/>
    </row>
  </sheetData>
  <autoFilter ref="A9:S378"/>
  <mergeCells count="3">
    <mergeCell ref="I8:J8"/>
    <mergeCell ref="K8:L8"/>
    <mergeCell ref="M8:N8"/>
  </mergeCells>
  <pageMargins left="0.27" right="0.2" top="0.27" bottom="0.27" header="0.2" footer="0.3"/>
  <pageSetup scale="15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 hang hoa dung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2016-09-25T06:46:37Z</dcterms:created>
  <dcterms:modified xsi:type="dcterms:W3CDTF">2016-09-25T09:06:18Z</dcterms:modified>
</cp:coreProperties>
</file>